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" sheetId="1" r:id="rId5"/>
    <sheet state="visible" name="Key" sheetId="2" r:id="rId6"/>
    <sheet state="visible" name="ED" sheetId="3" r:id="rId7"/>
    <sheet state="visible" name="CD" sheetId="4" r:id="rId8"/>
    <sheet state="visible" name="CD_adj_3" sheetId="5" r:id="rId9"/>
    <sheet state="visible" name="CD_reg_3" sheetId="6" r:id="rId10"/>
    <sheet state="visible" name="DS" sheetId="7" r:id="rId11"/>
    <sheet state="visible" name="DS_adj" sheetId="8" r:id="rId12"/>
    <sheet state="visible" name="DS_reg_lessyears" sheetId="9" r:id="rId13"/>
    <sheet state="visible" name="DS_reg" sheetId="10" r:id="rId14"/>
    <sheet state="visible" name="&lt;--Divider--&gt;" sheetId="11" r:id="rId15"/>
    <sheet state="visible" name="OBS_CD_adj" sheetId="12" r:id="rId16"/>
    <sheet state="visible" name="OBS_CD_reg" sheetId="13" r:id="rId17"/>
    <sheet state="visible" name="OBS_CD_adj_2" sheetId="14" r:id="rId18"/>
    <sheet state="visible" name="OBS_CD_reg_2" sheetId="15" r:id="rId19"/>
  </sheets>
  <definedNames/>
  <calcPr/>
</workbook>
</file>

<file path=xl/sharedStrings.xml><?xml version="1.0" encoding="utf-8"?>
<sst xmlns="http://schemas.openxmlformats.org/spreadsheetml/2006/main" count="2603" uniqueCount="187">
  <si>
    <t>State</t>
  </si>
  <si>
    <t>Table 5. Per capita energy-related carbon dioxide emissions by state (1990–2017)</t>
  </si>
  <si>
    <t>MI</t>
  </si>
  <si>
    <t xml:space="preserve"> Major Insights</t>
  </si>
  <si>
    <t>Useful - major data insights.</t>
  </si>
  <si>
    <t>metric tons of energy-related carbon dioxide per person</t>
  </si>
  <si>
    <t>ED</t>
  </si>
  <si>
    <t xml:space="preserve"> Emissions Data</t>
  </si>
  <si>
    <t>Raw data.</t>
  </si>
  <si>
    <t>*</t>
  </si>
  <si>
    <t>CD</t>
  </si>
  <si>
    <t xml:space="preserve"> Compiled Data</t>
  </si>
  <si>
    <t>Raw data compiled in a useful way.</t>
  </si>
  <si>
    <t>CD_adj</t>
  </si>
  <si>
    <t xml:space="preserve"> Compiled Data - adjusted (vertical for regression)</t>
  </si>
  <si>
    <t>Raw data reorganized for analysis.</t>
  </si>
  <si>
    <t>CD_reg</t>
  </si>
  <si>
    <t xml:space="preserve"> Compiled Data - regression</t>
  </si>
  <si>
    <t>Regression analysis outputs.</t>
  </si>
  <si>
    <t>DS</t>
  </si>
  <si>
    <t xml:space="preserve"> Date-shifted Data</t>
  </si>
  <si>
    <t>Raw data compiled in a useful way. Includes graph mentioned on Major Insights page.</t>
  </si>
  <si>
    <t>DS_adj</t>
  </si>
  <si>
    <t xml:space="preserve"> Date-shifted Data - adjusted (vertical for regression)</t>
  </si>
  <si>
    <t>DS_reg_lessyears</t>
  </si>
  <si>
    <t>Date-shifted Data - regression for short span of years</t>
  </si>
  <si>
    <t>Regression analysis outputs for a span of years with more than 15 states of data.</t>
  </si>
  <si>
    <t>Arizona</t>
  </si>
  <si>
    <t>DS_reg</t>
  </si>
  <si>
    <t>Change</t>
  </si>
  <si>
    <t xml:space="preserve"> Date-shifted Data - regression for all years</t>
  </si>
  <si>
    <t>OBS</t>
  </si>
  <si>
    <t xml:space="preserve"> Obsolete</t>
  </si>
  <si>
    <t>Created before adding new variables - pages included for posterity.</t>
  </si>
  <si>
    <t>(1990-2017)</t>
  </si>
  <si>
    <t>(2016-2017)</t>
  </si>
  <si>
    <t>Percent</t>
  </si>
  <si>
    <t>Absolute</t>
  </si>
  <si>
    <t>Alabama</t>
  </si>
  <si>
    <t>% of max emissions</t>
  </si>
  <si>
    <t>Alaska</t>
  </si>
  <si>
    <t>Arkansas</t>
  </si>
  <si>
    <t>California</t>
  </si>
  <si>
    <t>Colorado</t>
  </si>
  <si>
    <t>Year matcher (1.5%)</t>
  </si>
  <si>
    <t>Connecticut</t>
  </si>
  <si>
    <t>Delaware</t>
  </si>
  <si>
    <t>Event</t>
  </si>
  <si>
    <t>Environmental PS</t>
  </si>
  <si>
    <t>District of Columbia</t>
  </si>
  <si>
    <t>Major Insights</t>
  </si>
  <si>
    <t>RPS</t>
  </si>
  <si>
    <t>P-values (Pages: CD_reg_3, DS_reg_lessyears)</t>
  </si>
  <si>
    <t>Intercept</t>
  </si>
  <si>
    <t>Year</t>
  </si>
  <si>
    <t>RPS %</t>
  </si>
  <si>
    <t>Credit Mult</t>
  </si>
  <si>
    <t>Carveout (total %)</t>
  </si>
  <si>
    <t>Florida</t>
  </si>
  <si>
    <t>Emissions target</t>
  </si>
  <si>
    <t>Special carbon pricing</t>
  </si>
  <si>
    <t>The P-values generated in sheet CD_reg_3 indicate that RPS % and special carbon pricing are predictive of emissions, but carve-out %, credit multipliers, and emissions targets are not. (A P-value below 0.05 indicates a predictive variable.)</t>
  </si>
  <si>
    <t>Georgia</t>
  </si>
  <si>
    <t>The visualization created in sheet DS (near row 215) shows that states with RPS's have a more steady and consistent decline in emissions than states without RPS's. Also, when RPS's exceed 1.5%, the % of max emissions (from 1990-2017) is lower than it would be without an RPS. (It is useful to note that whether an RPS is enacted or not, emissions decrease in later years.)</t>
  </si>
  <si>
    <t>Hawaii</t>
  </si>
  <si>
    <t>Idaho</t>
  </si>
  <si>
    <t>Amount of data (enacted) refers to how many states' worth of data exists for a given year.</t>
  </si>
  <si>
    <t>Amount of data (none) refers to the number of states analyzed without RPSs. (22, consistently)</t>
  </si>
  <si>
    <t>"% max emissions enacted" refers to the states with RPS' average emissions (as a percent of their max emissions).</t>
  </si>
  <si>
    <t>The same is true of "% max emissions none," but for states without RPSs.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</si>
  <si>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</si>
  <si>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</si>
  <si>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</si>
  <si>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</si>
  <si>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</si>
  <si>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</si>
  <si>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</si>
  <si>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</si>
  <si>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</si>
  <si>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</si>
  <si>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</si>
  <si>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</si>
  <si>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</si>
  <si>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</si>
  <si>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</si>
  <si>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</si>
  <si>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</si>
  <si>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REC trading - capped at 25%</t>
  </si>
  <si>
    <t>Amendment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</si>
  <si>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</si>
  <si>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</si>
  <si>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</si>
  <si>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</si>
  <si>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</si>
  <si>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</si>
  <si>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</si>
  <si>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</si>
  <si>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</si>
  <si>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</si>
  <si>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</si>
  <si>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</si>
  <si>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</si>
  <si>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</si>
  <si>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</si>
  <si>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</si>
  <si>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</si>
  <si>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</si>
  <si>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</si>
  <si>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</si>
  <si>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</si>
  <si>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Average all states</t>
  </si>
  <si>
    <t>Note:  The District of Columbia is included in the data tables, but not in the analysis as it is not a state.</t>
  </si>
  <si>
    <t>Source:  U.S. Energy Information Administration, State Energy Data System and EIA calculations made for this analysis.</t>
  </si>
  <si>
    <t xml:space="preserve">  </t>
  </si>
  <si>
    <t>RPS (differs by utility)</t>
  </si>
  <si>
    <t>RPS v1/…</t>
  </si>
  <si>
    <t>SUMMARY OUTPUT</t>
  </si>
  <si>
    <t>Extra excel sheet for state analysis</t>
  </si>
  <si>
    <t>Regression Statistics</t>
  </si>
  <si>
    <t>Multiple R</t>
  </si>
  <si>
    <t>R Square</t>
  </si>
  <si>
    <t xml:space="preserve"> Only this much of the data is explained by my variables, basically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</si>
  <si>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</si>
  <si>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</si>
  <si>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</si>
  <si>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</si>
  <si>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</si>
  <si>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</si>
  <si>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</si>
  <si>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</si>
  <si>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</si>
  <si>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</si>
  <si>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</si>
  <si>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</si>
  <si>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</si>
  <si>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</si>
  <si>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</si>
  <si>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</si>
  <si>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</si>
  <si>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</si>
  <si>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</si>
  <si>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RPS 1</t>
  </si>
  <si>
    <t>Revisions</t>
  </si>
  <si>
    <t>Understanding results: http://excelmasterseries.com/ClickBank/Thank_You_New_Manual_Order/ePUB_Files/Advanced_Regression/Text/Regression_Output.html</t>
  </si>
  <si>
    <t>% max emissions enacted</t>
  </si>
  <si>
    <t>Average RPS %</t>
  </si>
  <si>
    <t>Average CredMult</t>
  </si>
  <si>
    <t>Average Carveout</t>
  </si>
  <si>
    <t>Yearagain</t>
  </si>
  <si>
    <t>[Goal]</t>
  </si>
  <si>
    <t>Expansion</t>
  </si>
  <si>
    <t xml:space="preserve"> </t>
  </si>
  <si>
    <t>Obsolete sheets to the right of this one.</t>
  </si>
  <si>
    <t>Carveout</t>
  </si>
  <si>
    <t>Carveout [est-non-negligible]</t>
  </si>
  <si>
    <t>DC</t>
  </si>
  <si>
    <t>Compliance</t>
  </si>
  <si>
    <t>(Baseline..)</t>
  </si>
  <si>
    <t>Vol</t>
  </si>
  <si>
    <t>+</t>
  </si>
  <si>
    <t>vol?...&gt;</t>
  </si>
  <si>
    <t>first enactment</t>
  </si>
  <si>
    <t>RPS (+2%...)</t>
  </si>
  <si>
    <t>Revised + carveout</t>
  </si>
  <si>
    <t>RPS real?</t>
  </si>
  <si>
    <t>Solar</t>
  </si>
  <si>
    <t>First</t>
  </si>
  <si>
    <t>Diverse</t>
  </si>
  <si>
    <t>Newest</t>
  </si>
  <si>
    <t>REPS</t>
  </si>
  <si>
    <t>AEPS</t>
  </si>
  <si>
    <t>Freeze</t>
  </si>
  <si>
    <t>Unfreeze</t>
  </si>
  <si>
    <t>RES</t>
  </si>
  <si>
    <t>Note: Function of order</t>
  </si>
  <si>
    <t>.05 standard</t>
  </si>
  <si>
    <t>RPS1</t>
  </si>
  <si>
    <t>Strengthened</t>
  </si>
  <si>
    <t>Year matcher (enact)</t>
  </si>
  <si>
    <t>MW standard</t>
  </si>
  <si>
    <t>Year matcher (avg)</t>
  </si>
  <si>
    <t>Averages</t>
  </si>
  <si>
    <t>% max emissions none</t>
  </si>
  <si>
    <t>Amount of data (enacted)</t>
  </si>
  <si>
    <t>Amount of data (none)</t>
  </si>
  <si>
    <t>Markers</t>
  </si>
  <si>
    <t>(Order-dependent, I think - Ignore)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</si>
</sst>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%"/>
    <numFmt numFmtId="166" formatCode="0.00000"/>
  </numFmts>
  <fonts count="16">
    <font>
      <sz val="11.0"/>
      <color rgb="FF000000"/>
      <name val="Calibri"/>
      <scheme val="minor"/>
    </font>
    <font>
      <sz val="11.0"/>
      <color rgb="FF000000"/>
      <name val="Calibri"/>
    </font>
    <font>
      <b/>
      <sz val="12.0"/>
      <color rgb="FF0096D7"/>
      <name val="Calibri"/>
    </font>
    <font>
      <b/>
      <sz val="11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color theme="1"/>
      <name val="Calibri"/>
      <scheme val="minor"/>
    </font>
    <font>
      <sz val="11.0"/>
      <color rgb="FF7F7F7F"/>
      <name val="Calibri"/>
    </font>
    <font>
      <sz val="11.0"/>
      <color theme="1"/>
      <name val="Calibri"/>
    </font>
    <font/>
    <font>
      <sz val="10.0"/>
      <color rgb="FF000000"/>
      <name val="Calibri"/>
    </font>
    <font>
      <sz val="10.0"/>
      <color rgb="FF000000"/>
      <name val="Arial"/>
    </font>
    <font>
      <b/>
      <sz val="10.0"/>
      <color rgb="FF000000"/>
      <name val="Calibri"/>
    </font>
    <font>
      <i/>
      <sz val="11.0"/>
      <color rgb="FF000000"/>
      <name val="Calibri"/>
    </font>
    <font>
      <b/>
      <sz val="9.0"/>
      <color theme="1"/>
      <name val="Calibri"/>
    </font>
    <font>
      <sz val="9.0"/>
      <color theme="1"/>
      <name val="Calibri"/>
    </font>
  </fonts>
  <fills count="16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rgb="FFC2D69B"/>
        <bgColor rgb="FFC2D69B"/>
      </patternFill>
    </fill>
    <fill>
      <patternFill patternType="solid">
        <fgColor rgb="FFD99594"/>
        <bgColor rgb="FFD9959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rgb="FF8DB3E2"/>
        <bgColor rgb="FF8DB3E2"/>
      </patternFill>
    </fill>
    <fill>
      <patternFill patternType="solid">
        <fgColor rgb="FFF2F2F2"/>
        <bgColor rgb="FFF2F2F2"/>
      </patternFill>
    </fill>
    <fill>
      <patternFill patternType="solid">
        <fgColor theme="9"/>
        <bgColor theme="9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EEECE1"/>
        <bgColor rgb="FFEEECE1"/>
      </patternFill>
    </fill>
    <fill>
      <patternFill patternType="solid">
        <fgColor rgb="FFBFBFBF"/>
        <bgColor rgb="FFBFBFBF"/>
      </patternFill>
    </fill>
  </fills>
  <borders count="19">
    <border/>
    <border>
      <bottom style="thick">
        <color rgb="FF0096D7"/>
      </bottom>
    </border>
    <border>
      <left/>
      <right/>
      <top/>
      <bottom style="dotted">
        <color rgb="FFBFBFBF"/>
      </bottom>
    </border>
    <border>
      <left/>
      <right/>
      <top/>
      <bottom/>
    </border>
    <border>
      <bottom style="dotted">
        <color rgb="FFBFBFB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dotted">
        <color rgb="FFBFBFBF"/>
      </top>
      <bottom style="thin">
        <color rgb="FFBFBFBF"/>
      </bottom>
    </border>
    <border>
      <top style="medium">
        <color rgb="FF0096D7"/>
      </top>
    </border>
    <border>
      <top style="medium">
        <color rgb="FF000000"/>
      </top>
      <bottom style="thin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 style="dotted">
        <color rgb="FFBFBFBF"/>
      </top>
      <bottom style="thin">
        <color rgb="FFBFBFBF"/>
      </bottom>
    </border>
    <border>
      <left style="medium">
        <color rgb="FF000000"/>
      </left>
      <right/>
      <top style="medium">
        <color rgb="FF000000"/>
      </top>
      <bottom style="dotted">
        <color rgb="FFBFBFBF"/>
      </bottom>
    </border>
    <border>
      <left/>
      <right/>
      <top style="medium">
        <color rgb="FF000000"/>
      </top>
      <bottom style="dotted">
        <color rgb="FFBFBFBF"/>
      </bottom>
    </border>
    <border>
      <left/>
      <right style="medium">
        <color rgb="FF000000"/>
      </right>
      <top style="medium">
        <color rgb="FF000000"/>
      </top>
      <bottom style="dotted">
        <color rgb="FFBFBFBF"/>
      </bottom>
    </border>
    <border>
      <left style="medium">
        <color rgb="FF000000"/>
      </left>
      <right/>
      <top/>
      <bottom style="dotted">
        <color rgb="FFBFBFBF"/>
      </bottom>
    </border>
    <border>
      <left/>
      <right style="medium">
        <color rgb="FF000000"/>
      </right>
      <top/>
      <bottom style="dotted">
        <color rgb="FFBFBFBF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right"/>
    </xf>
    <xf borderId="1" fillId="0" fontId="4" numFmtId="0" xfId="0" applyBorder="1" applyFont="1"/>
    <xf borderId="0" fillId="0" fontId="5" numFmtId="0" xfId="0" applyFont="1"/>
    <xf borderId="1" fillId="0" fontId="4" numFmtId="0" xfId="0" applyAlignment="1" applyBorder="1" applyFont="1">
      <alignment horizontal="right"/>
    </xf>
    <xf borderId="0" fillId="0" fontId="6" numFmtId="0" xfId="0" applyFont="1"/>
    <xf borderId="0" fillId="0" fontId="3" numFmtId="0" xfId="0" applyFont="1"/>
    <xf borderId="0" fillId="0" fontId="1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left"/>
    </xf>
    <xf borderId="2" fillId="2" fontId="4" numFmtId="0" xfId="0" applyBorder="1" applyFill="1" applyFont="1"/>
    <xf borderId="0" fillId="0" fontId="4" numFmtId="0" xfId="0" applyAlignment="1" applyFont="1">
      <alignment horizontal="center"/>
    </xf>
    <xf borderId="2" fillId="2" fontId="5" numFmtId="164" xfId="0" applyAlignment="1" applyBorder="1" applyFont="1" applyNumberFormat="1">
      <alignment horizontal="right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right" shrinkToFit="0" wrapText="1"/>
    </xf>
    <xf borderId="3" fillId="2" fontId="1" numFmtId="0" xfId="0" applyBorder="1" applyFont="1"/>
    <xf borderId="4" fillId="0" fontId="5" numFmtId="0" xfId="0" applyAlignment="1" applyBorder="1" applyFont="1">
      <alignment shrinkToFit="0" wrapText="1"/>
    </xf>
    <xf borderId="4" fillId="0" fontId="5" numFmtId="164" xfId="0" applyAlignment="1" applyBorder="1" applyFont="1" applyNumberFormat="1">
      <alignment horizontal="right" shrinkToFit="0" wrapText="1"/>
    </xf>
    <xf borderId="4" fillId="0" fontId="5" numFmtId="9" xfId="0" applyBorder="1" applyFont="1" applyNumberFormat="1"/>
    <xf borderId="4" fillId="0" fontId="5" numFmtId="165" xfId="0" applyAlignment="1" applyBorder="1" applyFont="1" applyNumberFormat="1">
      <alignment horizontal="right" shrinkToFit="0" wrapText="1"/>
    </xf>
    <xf borderId="4" fillId="0" fontId="5" numFmtId="9" xfId="0" applyAlignment="1" applyBorder="1" applyFont="1" applyNumberFormat="1">
      <alignment horizontal="right"/>
    </xf>
    <xf borderId="0" fillId="0" fontId="1" numFmtId="9" xfId="0" applyFont="1" applyNumberFormat="1"/>
    <xf borderId="4" fillId="0" fontId="5" numFmtId="0" xfId="0" applyBorder="1" applyFont="1"/>
    <xf borderId="4" fillId="0" fontId="5" numFmtId="164" xfId="0" applyAlignment="1" applyBorder="1" applyFont="1" applyNumberFormat="1">
      <alignment horizontal="right"/>
    </xf>
    <xf borderId="0" fillId="0" fontId="1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5" fillId="0" fontId="7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4" fillId="0" fontId="5" numFmtId="10" xfId="0" applyBorder="1" applyFont="1" applyNumberFormat="1"/>
    <xf borderId="4" fillId="0" fontId="5" numFmtId="10" xfId="0" applyAlignment="1" applyBorder="1" applyFont="1" applyNumberFormat="1">
      <alignment horizontal="right"/>
    </xf>
    <xf borderId="5" fillId="0" fontId="7" numFmtId="166" xfId="0" applyAlignment="1" applyBorder="1" applyFont="1" applyNumberFormat="1">
      <alignment horizontal="center" vertical="center"/>
    </xf>
    <xf borderId="4" fillId="0" fontId="4" numFmtId="10" xfId="0" applyAlignment="1" applyBorder="1" applyFont="1" applyNumberFormat="1">
      <alignment horizontal="right"/>
    </xf>
    <xf borderId="5" fillId="0" fontId="8" numFmtId="166" xfId="0" applyAlignment="1" applyBorder="1" applyFont="1" applyNumberFormat="1">
      <alignment horizontal="center" vertical="center"/>
    </xf>
    <xf borderId="5" fillId="3" fontId="1" numFmtId="166" xfId="0" applyAlignment="1" applyBorder="1" applyFill="1" applyFont="1" applyNumberFormat="1">
      <alignment horizontal="center" vertical="center"/>
    </xf>
    <xf borderId="5" fillId="4" fontId="1" numFmtId="166" xfId="0" applyAlignment="1" applyBorder="1" applyFill="1" applyFont="1" applyNumberFormat="1">
      <alignment horizontal="center" vertical="center"/>
    </xf>
    <xf borderId="0" fillId="0" fontId="1" numFmtId="10" xfId="0" applyFont="1" applyNumberFormat="1"/>
    <xf borderId="5" fillId="3" fontId="8" numFmtId="166" xfId="0" applyAlignment="1" applyBorder="1" applyFont="1" applyNumberFormat="1">
      <alignment horizontal="center" vertical="center"/>
    </xf>
    <xf borderId="5" fillId="0" fontId="1" numFmtId="0" xfId="0" applyAlignment="1" applyBorder="1" applyFont="1">
      <alignment horizontal="center" vertical="center"/>
    </xf>
    <xf borderId="4" fillId="0" fontId="5" numFmtId="2" xfId="0" applyAlignment="1" applyBorder="1" applyFont="1" applyNumberFormat="1">
      <alignment horizontal="right"/>
    </xf>
    <xf borderId="4" fillId="0" fontId="5" numFmtId="2" xfId="0" applyBorder="1" applyFont="1" applyNumberFormat="1"/>
    <xf borderId="0" fillId="0" fontId="1" numFmtId="2" xfId="0" applyFont="1" applyNumberFormat="1"/>
    <xf borderId="6" fillId="0" fontId="5" numFmtId="0" xfId="0" applyAlignment="1" applyBorder="1" applyFont="1">
      <alignment shrinkToFit="0" wrapText="1"/>
    </xf>
    <xf borderId="7" fillId="0" fontId="5" numFmtId="0" xfId="0" applyAlignment="1" applyBorder="1" applyFont="1">
      <alignment shrinkToFit="0" vertical="top" wrapText="1"/>
    </xf>
    <xf borderId="7" fillId="0" fontId="9" numFmtId="0" xfId="0" applyBorder="1" applyFont="1"/>
    <xf borderId="0" fillId="0" fontId="5" numFmtId="165" xfId="0" applyFont="1" applyNumberFormat="1"/>
    <xf borderId="0" fillId="0" fontId="10" numFmtId="0" xfId="0" applyFont="1"/>
    <xf borderId="0" fillId="0" fontId="11" numFmtId="0" xfId="0" applyFont="1"/>
    <xf borderId="0" fillId="0" fontId="12" numFmtId="0" xfId="0" applyFont="1"/>
    <xf borderId="8" fillId="0" fontId="13" numFmtId="0" xfId="0" applyAlignment="1" applyBorder="1" applyFont="1">
      <alignment horizontal="center"/>
    </xf>
    <xf borderId="8" fillId="0" fontId="9" numFmtId="0" xfId="0" applyBorder="1" applyFont="1"/>
    <xf borderId="3" fillId="5" fontId="1" numFmtId="0" xfId="0" applyBorder="1" applyFill="1" applyFont="1"/>
    <xf borderId="9" fillId="0" fontId="1" numFmtId="0" xfId="0" applyBorder="1" applyFont="1"/>
    <xf borderId="0" fillId="0" fontId="7" numFmtId="0" xfId="0" applyFont="1"/>
    <xf borderId="3" fillId="3" fontId="1" numFmtId="0" xfId="0" applyBorder="1" applyFont="1"/>
    <xf borderId="3" fillId="4" fontId="1" numFmtId="0" xfId="0" applyBorder="1" applyFont="1"/>
    <xf borderId="10" fillId="3" fontId="1" numFmtId="0" xfId="0" applyBorder="1" applyFont="1"/>
    <xf borderId="9" fillId="0" fontId="3" numFmtId="0" xfId="0" applyBorder="1" applyFont="1"/>
    <xf borderId="2" fillId="6" fontId="5" numFmtId="10" xfId="0" applyBorder="1" applyFill="1" applyFont="1" applyNumberFormat="1"/>
    <xf borderId="2" fillId="6" fontId="5" numFmtId="10" xfId="0" applyAlignment="1" applyBorder="1" applyFont="1" applyNumberFormat="1">
      <alignment horizontal="right"/>
    </xf>
    <xf borderId="2" fillId="6" fontId="4" numFmtId="10" xfId="0" applyAlignment="1" applyBorder="1" applyFont="1" applyNumberFormat="1">
      <alignment horizontal="right"/>
    </xf>
    <xf borderId="3" fillId="6" fontId="1" numFmtId="10" xfId="0" applyBorder="1" applyFont="1" applyNumberFormat="1"/>
    <xf borderId="3" fillId="7" fontId="1" numFmtId="0" xfId="0" applyBorder="1" applyFill="1" applyFont="1"/>
    <xf borderId="3" fillId="8" fontId="1" numFmtId="0" xfId="0" applyBorder="1" applyFill="1" applyFont="1"/>
    <xf borderId="3" fillId="9" fontId="1" numFmtId="0" xfId="0" applyBorder="1" applyFill="1" applyFont="1"/>
    <xf borderId="0" fillId="0" fontId="3" numFmtId="10" xfId="0" applyFont="1" applyNumberFormat="1"/>
    <xf borderId="11" fillId="2" fontId="4" numFmtId="0" xfId="0" applyBorder="1" applyFont="1"/>
    <xf borderId="3" fillId="10" fontId="1" numFmtId="0" xfId="0" applyBorder="1" applyFill="1" applyFont="1"/>
    <xf borderId="10" fillId="7" fontId="1" numFmtId="0" xfId="0" applyBorder="1" applyFont="1"/>
    <xf borderId="4" fillId="0" fontId="4" numFmtId="9" xfId="0" applyAlignment="1" applyBorder="1" applyFont="1" applyNumberFormat="1">
      <alignment horizontal="right"/>
    </xf>
    <xf borderId="2" fillId="11" fontId="4" numFmtId="0" xfId="0" applyBorder="1" applyFill="1" applyFont="1"/>
    <xf borderId="2" fillId="11" fontId="5" numFmtId="164" xfId="0" applyAlignment="1" applyBorder="1" applyFont="1" applyNumberFormat="1">
      <alignment horizontal="right"/>
    </xf>
    <xf borderId="3" fillId="11" fontId="1" numFmtId="0" xfId="0" applyBorder="1" applyFont="1"/>
    <xf borderId="2" fillId="12" fontId="4" numFmtId="0" xfId="0" applyBorder="1" applyFill="1" applyFont="1"/>
    <xf borderId="2" fillId="12" fontId="5" numFmtId="164" xfId="0" applyAlignment="1" applyBorder="1" applyFont="1" applyNumberFormat="1">
      <alignment horizontal="right"/>
    </xf>
    <xf borderId="3" fillId="12" fontId="1" numFmtId="0" xfId="0" applyBorder="1" applyFont="1"/>
    <xf borderId="2" fillId="13" fontId="4" numFmtId="0" xfId="0" applyBorder="1" applyFill="1" applyFont="1"/>
    <xf borderId="2" fillId="13" fontId="5" numFmtId="164" xfId="0" applyAlignment="1" applyBorder="1" applyFont="1" applyNumberFormat="1">
      <alignment horizontal="right"/>
    </xf>
    <xf borderId="3" fillId="13" fontId="1" numFmtId="0" xfId="0" applyBorder="1" applyFont="1"/>
    <xf borderId="2" fillId="14" fontId="4" numFmtId="0" xfId="0" applyBorder="1" applyFill="1" applyFont="1"/>
    <xf borderId="2" fillId="14" fontId="5" numFmtId="164" xfId="0" applyAlignment="1" applyBorder="1" applyFont="1" applyNumberFormat="1">
      <alignment horizontal="right"/>
    </xf>
    <xf borderId="3" fillId="14" fontId="1" numFmtId="0" xfId="0" applyBorder="1" applyFont="1"/>
    <xf borderId="2" fillId="15" fontId="4" numFmtId="0" xfId="0" applyBorder="1" applyFill="1" applyFont="1"/>
    <xf borderId="2" fillId="15" fontId="5" numFmtId="164" xfId="0" applyAlignment="1" applyBorder="1" applyFont="1" applyNumberFormat="1">
      <alignment horizontal="right"/>
    </xf>
    <xf borderId="3" fillId="15" fontId="1" numFmtId="0" xfId="0" applyBorder="1" applyFont="1"/>
    <xf borderId="2" fillId="15" fontId="14" numFmtId="0" xfId="0" applyBorder="1" applyFont="1"/>
    <xf borderId="2" fillId="15" fontId="15" numFmtId="164" xfId="0" applyAlignment="1" applyBorder="1" applyFont="1" applyNumberFormat="1">
      <alignment horizontal="right"/>
    </xf>
    <xf borderId="3" fillId="15" fontId="8" numFmtId="0" xfId="0" applyBorder="1" applyFont="1"/>
    <xf borderId="2" fillId="5" fontId="4" numFmtId="10" xfId="0" applyBorder="1" applyFont="1" applyNumberFormat="1"/>
    <xf borderId="2" fillId="5" fontId="5" numFmtId="10" xfId="0" applyAlignment="1" applyBorder="1" applyFont="1" applyNumberFormat="1">
      <alignment horizontal="right"/>
    </xf>
    <xf borderId="3" fillId="5" fontId="5" numFmtId="10" xfId="0" applyAlignment="1" applyBorder="1" applyFont="1" applyNumberFormat="1">
      <alignment horizontal="right"/>
    </xf>
    <xf borderId="3" fillId="5" fontId="1" numFmtId="10" xfId="0" applyBorder="1" applyFont="1" applyNumberFormat="1"/>
    <xf borderId="2" fillId="5" fontId="5" numFmtId="1" xfId="0" applyBorder="1" applyFont="1" applyNumberFormat="1"/>
    <xf borderId="2" fillId="5" fontId="5" numFmtId="1" xfId="0" applyAlignment="1" applyBorder="1" applyFont="1" applyNumberFormat="1">
      <alignment horizontal="right"/>
    </xf>
    <xf borderId="12" fillId="5" fontId="5" numFmtId="1" xfId="0" applyAlignment="1" applyBorder="1" applyFont="1" applyNumberFormat="1">
      <alignment horizontal="right"/>
    </xf>
    <xf borderId="13" fillId="5" fontId="5" numFmtId="1" xfId="0" applyAlignment="1" applyBorder="1" applyFont="1" applyNumberFormat="1">
      <alignment horizontal="right"/>
    </xf>
    <xf borderId="14" fillId="5" fontId="5" numFmtId="1" xfId="0" applyAlignment="1" applyBorder="1" applyFont="1" applyNumberFormat="1">
      <alignment horizontal="right"/>
    </xf>
    <xf borderId="2" fillId="5" fontId="5" numFmtId="10" xfId="0" applyBorder="1" applyFont="1" applyNumberFormat="1"/>
    <xf borderId="2" fillId="5" fontId="5" numFmtId="9" xfId="0" applyAlignment="1" applyBorder="1" applyFont="1" applyNumberFormat="1">
      <alignment horizontal="right"/>
    </xf>
    <xf borderId="15" fillId="5" fontId="5" numFmtId="9" xfId="0" applyAlignment="1" applyBorder="1" applyFont="1" applyNumberFormat="1">
      <alignment horizontal="right"/>
    </xf>
    <xf borderId="16" fillId="5" fontId="5" numFmtId="9" xfId="0" applyAlignment="1" applyBorder="1" applyFont="1" applyNumberFormat="1">
      <alignment horizontal="right"/>
    </xf>
    <xf borderId="2" fillId="5" fontId="5" numFmtId="9" xfId="0" applyBorder="1" applyFont="1" applyNumberFormat="1"/>
    <xf borderId="3" fillId="5" fontId="1" numFmtId="9" xfId="0" applyBorder="1" applyFont="1" applyNumberFormat="1"/>
    <xf borderId="15" fillId="5" fontId="5" numFmtId="1" xfId="0" applyAlignment="1" applyBorder="1" applyFont="1" applyNumberFormat="1">
      <alignment horizontal="right"/>
    </xf>
    <xf borderId="16" fillId="5" fontId="5" numFmtId="1" xfId="0" applyAlignment="1" applyBorder="1" applyFont="1" applyNumberFormat="1">
      <alignment horizontal="right"/>
    </xf>
    <xf borderId="3" fillId="5" fontId="1" numFmtId="1" xfId="0" applyBorder="1" applyFont="1" applyNumberFormat="1"/>
    <xf borderId="2" fillId="5" fontId="5" numFmtId="2" xfId="0" applyAlignment="1" applyBorder="1" applyFont="1" applyNumberFormat="1">
      <alignment horizontal="right"/>
    </xf>
    <xf borderId="15" fillId="5" fontId="5" numFmtId="2" xfId="0" applyAlignment="1" applyBorder="1" applyFont="1" applyNumberFormat="1">
      <alignment horizontal="right"/>
    </xf>
    <xf borderId="16" fillId="5" fontId="5" numFmtId="2" xfId="0" applyAlignment="1" applyBorder="1" applyFont="1" applyNumberFormat="1">
      <alignment horizontal="right"/>
    </xf>
    <xf borderId="17" fillId="5" fontId="5" numFmtId="10" xfId="0" applyAlignment="1" applyBorder="1" applyFont="1" applyNumberFormat="1">
      <alignment horizontal="right"/>
    </xf>
    <xf borderId="10" fillId="5" fontId="5" numFmtId="10" xfId="0" applyAlignment="1" applyBorder="1" applyFont="1" applyNumberFormat="1">
      <alignment horizontal="right"/>
    </xf>
    <xf borderId="18" fillId="5" fontId="5" numFmtId="10" xfId="0" applyAlignment="1" applyBorder="1" applyFont="1" applyNumberFormat="1">
      <alignment horizontal="right"/>
    </xf>
    <xf borderId="3" fillId="5" fontId="5" numFmtId="1" xfId="0" applyAlignment="1" applyBorder="1" applyFont="1" applyNumberFormat="1">
      <alignment horizontal="right"/>
    </xf>
    <xf borderId="10" fillId="13" fontId="1" numFmtId="0" xfId="0" applyBorder="1" applyFont="1"/>
    <xf borderId="10" fillId="8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Averages</a:t>
            </a:r>
          </a:p>
        </c:rich>
      </c:tx>
      <c:overlay val="0"/>
    </c:title>
    <c:plotArea>
      <c:layout/>
      <c:areaChart>
        <c:ser>
          <c:idx val="0"/>
          <c:order val="0"/>
          <c:tx>
            <c:v>Amount of data (enacted)</c:v>
          </c:tx>
          <c:spPr>
            <a:solidFill>
              <a:srgbClr val="33CC33">
                <a:alpha val="30000"/>
              </a:srgbClr>
            </a:solidFill>
            <a:ln cmpd="sng">
              <a:solidFill>
                <a:srgbClr val="33CC33"/>
              </a:solidFill>
            </a:ln>
          </c:spPr>
          <c:cat>
            <c:strRef>
              <c:f>DS!$K$207:$AL$207</c:f>
            </c:strRef>
          </c:cat>
          <c:val>
            <c:numRef>
              <c:f>DS!$K$210:$AL$210</c:f>
              <c:numCache/>
            </c:numRef>
          </c:val>
        </c:ser>
        <c:ser>
          <c:idx val="1"/>
          <c:order val="1"/>
          <c:tx>
            <c:v>Amount of data (none)</c:v>
          </c:tx>
          <c:spPr>
            <a:solidFill>
              <a:srgbClr val="6666FF">
                <a:alpha val="30000"/>
              </a:srgbClr>
            </a:solidFill>
            <a:ln cmpd="sng">
              <a:solidFill>
                <a:srgbClr val="6666FF"/>
              </a:solidFill>
            </a:ln>
          </c:spPr>
          <c:cat>
            <c:strRef>
              <c:f>DS!$K$207:$AL$207</c:f>
            </c:strRef>
          </c:cat>
          <c:val>
            <c:numRef>
              <c:f>DS!$K$211:$AL$211</c:f>
              <c:numCache/>
            </c:numRef>
          </c:val>
        </c:ser>
        <c:axId val="1076249643"/>
        <c:axId val="1296166067"/>
      </c:areaChart>
      <c:barChart>
        <c:barDir val="col"/>
        <c:ser>
          <c:idx val="2"/>
          <c:order val="2"/>
          <c:tx>
            <c:v>Markers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DS!$K$207:$AL$207</c:f>
            </c:strRef>
          </c:cat>
          <c:val>
            <c:numRef>
              <c:f>DS!$K$215:$AL$215</c:f>
              <c:numCache/>
            </c:numRef>
          </c:val>
        </c:ser>
        <c:axId val="1076249643"/>
        <c:axId val="1296166067"/>
      </c:barChart>
      <c:lineChart>
        <c:ser>
          <c:idx val="3"/>
          <c:order val="3"/>
          <c:tx>
            <c:v>% max emissions enacted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DS!$K$208:$AL$208</c:f>
              <c:numCache/>
            </c:numRef>
          </c:val>
          <c:smooth val="0"/>
        </c:ser>
        <c:ser>
          <c:idx val="4"/>
          <c:order val="4"/>
          <c:tx>
            <c:v>% max emissions none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DS!$K$209:$AL$209</c:f>
              <c:numCache/>
            </c:numRef>
          </c:val>
          <c:smooth val="0"/>
        </c:ser>
        <c:ser>
          <c:idx val="5"/>
          <c:order val="5"/>
          <c:tx>
            <c:v>Average RPS %</c:v>
          </c:tx>
          <c:spPr>
            <a:ln cmpd="sng" w="28575">
              <a:solidFill>
                <a:schemeClr val="accent6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DS!$K$212:$AL$212</c:f>
              <c:numCache/>
            </c:numRef>
          </c:val>
          <c:smooth val="0"/>
        </c:ser>
        <c:axId val="1076249643"/>
        <c:axId val="1296166067"/>
      </c:lineChart>
      <c:catAx>
        <c:axId val="10762496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Years since RPS exceeded 1.5%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96166067"/>
      </c:catAx>
      <c:valAx>
        <c:axId val="1296166067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7624964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Averages</a:t>
            </a:r>
          </a:p>
        </c:rich>
      </c:tx>
      <c:overlay val="0"/>
    </c:title>
    <c:plotArea>
      <c:layout/>
      <c:areaChart>
        <c:ser>
          <c:idx val="0"/>
          <c:order val="0"/>
          <c:tx>
            <c:v>Amount of data (enacted)</c:v>
          </c:tx>
          <c:spPr>
            <a:solidFill>
              <a:srgbClr val="33CC33">
                <a:alpha val="30000"/>
              </a:srgbClr>
            </a:solidFill>
            <a:ln cmpd="sng">
              <a:solidFill>
                <a:srgbClr val="33CC33"/>
              </a:solidFill>
            </a:ln>
          </c:spPr>
          <c:cat>
            <c:strRef>
              <c:f>DS!$K$207:$AL$207</c:f>
            </c:strRef>
          </c:cat>
          <c:val>
            <c:numRef>
              <c:f>DS!$K$210:$AL$210</c:f>
              <c:numCache/>
            </c:numRef>
          </c:val>
        </c:ser>
        <c:ser>
          <c:idx val="1"/>
          <c:order val="1"/>
          <c:tx>
            <c:v>Amount of data (none)</c:v>
          </c:tx>
          <c:spPr>
            <a:solidFill>
              <a:srgbClr val="6666FF">
                <a:alpha val="30000"/>
              </a:srgbClr>
            </a:solidFill>
            <a:ln cmpd="sng">
              <a:solidFill>
                <a:srgbClr val="6666FF"/>
              </a:solidFill>
            </a:ln>
          </c:spPr>
          <c:cat>
            <c:strRef>
              <c:f>DS!$K$207:$AL$207</c:f>
            </c:strRef>
          </c:cat>
          <c:val>
            <c:numRef>
              <c:f>DS!$K$211:$AL$211</c:f>
              <c:numCache/>
            </c:numRef>
          </c:val>
        </c:ser>
        <c:axId val="785166865"/>
        <c:axId val="170521435"/>
      </c:areaChart>
      <c:barChart>
        <c:barDir val="col"/>
        <c:ser>
          <c:idx val="2"/>
          <c:order val="2"/>
          <c:tx>
            <c:v>Markers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DS!$K$207:$AL$207</c:f>
            </c:strRef>
          </c:cat>
          <c:val>
            <c:numRef>
              <c:f>DS!$K$215:$AL$215</c:f>
              <c:numCache/>
            </c:numRef>
          </c:val>
        </c:ser>
        <c:axId val="785166865"/>
        <c:axId val="170521435"/>
      </c:barChart>
      <c:lineChart>
        <c:ser>
          <c:idx val="3"/>
          <c:order val="3"/>
          <c:tx>
            <c:v>% max emissions enacted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DS!$K$208:$AL$208</c:f>
              <c:numCache/>
            </c:numRef>
          </c:val>
          <c:smooth val="0"/>
        </c:ser>
        <c:ser>
          <c:idx val="4"/>
          <c:order val="4"/>
          <c:tx>
            <c:v>% max emissions none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DS!$K$209:$AL$209</c:f>
              <c:numCache/>
            </c:numRef>
          </c:val>
          <c:smooth val="0"/>
        </c:ser>
        <c:ser>
          <c:idx val="5"/>
          <c:order val="5"/>
          <c:tx>
            <c:v>Average RPS %</c:v>
          </c:tx>
          <c:spPr>
            <a:ln cmpd="sng" w="28575">
              <a:solidFill>
                <a:schemeClr val="accent6"/>
              </a:solidFill>
            </a:ln>
          </c:spPr>
          <c:marker>
            <c:symbol val="none"/>
          </c:marker>
          <c:cat>
            <c:strRef>
              <c:f>DS!$K$207:$AL$207</c:f>
            </c:strRef>
          </c:cat>
          <c:val>
            <c:numRef>
              <c:f>DS!$K$212:$AL$212</c:f>
              <c:numCache/>
            </c:numRef>
          </c:val>
          <c:smooth val="0"/>
        </c:ser>
        <c:axId val="785166865"/>
        <c:axId val="170521435"/>
      </c:lineChart>
      <c:catAx>
        <c:axId val="7851668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0521435"/>
      </c:catAx>
      <c:valAx>
        <c:axId val="170521435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51668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571500</xdr:colOff>
      <xdr:row>5</xdr:row>
      <xdr:rowOff>28575</xdr:rowOff>
    </xdr:from>
    <xdr:ext cx="4229100" cy="312420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285750</xdr:colOff>
      <xdr:row>214</xdr:row>
      <xdr:rowOff>38100</xdr:rowOff>
    </xdr:from>
    <xdr:ext cx="4743450" cy="418147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63.86"/>
    <col customWidth="1" min="3" max="3" width="8.71"/>
    <col customWidth="1" min="4" max="9" width="9.86"/>
    <col customWidth="1" min="10" max="10" width="12.29"/>
    <col customWidth="1" min="11" max="26" width="8.71"/>
  </cols>
  <sheetData>
    <row r="1" ht="14.25" customHeight="1">
      <c r="B1" s="27"/>
      <c r="E1" s="9"/>
    </row>
    <row r="2" ht="14.25" customHeight="1">
      <c r="B2" s="28" t="s">
        <v>50</v>
      </c>
      <c r="D2" s="9" t="s">
        <v>52</v>
      </c>
      <c r="E2" s="9"/>
    </row>
    <row r="3" ht="30.0" customHeight="1">
      <c r="A3" s="29"/>
      <c r="B3" s="27"/>
      <c r="C3" s="29"/>
      <c r="D3" s="30" t="s">
        <v>53</v>
      </c>
      <c r="E3" s="31" t="s">
        <v>54</v>
      </c>
      <c r="F3" s="32" t="s">
        <v>55</v>
      </c>
      <c r="G3" s="32" t="s">
        <v>56</v>
      </c>
      <c r="H3" s="32" t="s">
        <v>57</v>
      </c>
      <c r="I3" s="32" t="s">
        <v>59</v>
      </c>
      <c r="J3" s="32" t="s">
        <v>60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14.25" customHeight="1">
      <c r="B4" s="27" t="s">
        <v>61</v>
      </c>
      <c r="D4" s="35">
        <v>0.9366051519046017</v>
      </c>
      <c r="E4" s="37"/>
      <c r="F4" s="38">
        <v>0.0017294340186082332</v>
      </c>
      <c r="G4" s="39">
        <v>0.1112507749109775</v>
      </c>
      <c r="H4" s="39">
        <v>0.44030788458968984</v>
      </c>
      <c r="I4" s="39">
        <v>0.11147243721719188</v>
      </c>
      <c r="J4" s="38">
        <v>2.502945804742559E-4</v>
      </c>
    </row>
    <row r="5" ht="14.25" customHeight="1">
      <c r="B5" s="27" t="s">
        <v>63</v>
      </c>
      <c r="D5" s="35">
        <v>2.2501891229797E-17</v>
      </c>
      <c r="E5" s="41">
        <v>0.007448494142220116</v>
      </c>
      <c r="F5" s="41">
        <v>4.0934113843313103E-10</v>
      </c>
      <c r="G5" s="39">
        <v>0.3861510892079548</v>
      </c>
      <c r="H5" s="39">
        <v>0.2399732360636741</v>
      </c>
      <c r="I5" s="42"/>
      <c r="J5" s="42"/>
    </row>
    <row r="6" ht="14.25" customHeight="1">
      <c r="B6" s="27"/>
      <c r="E6" s="9"/>
    </row>
    <row r="7" ht="14.25" customHeight="1">
      <c r="B7" s="27"/>
      <c r="E7" s="9"/>
    </row>
    <row r="8" ht="14.25" customHeight="1">
      <c r="B8" s="27"/>
      <c r="E8" s="9"/>
    </row>
    <row r="9" ht="14.25" customHeight="1">
      <c r="B9" s="27"/>
      <c r="E9" s="9"/>
    </row>
    <row r="10" ht="14.25" customHeight="1">
      <c r="B10" s="27"/>
      <c r="E10" s="9"/>
    </row>
    <row r="11" ht="14.25" customHeight="1">
      <c r="B11" s="27"/>
      <c r="E11" s="9"/>
    </row>
    <row r="12" ht="14.25" customHeight="1">
      <c r="B12" s="27"/>
      <c r="E12" s="9"/>
    </row>
    <row r="13" ht="14.25" customHeight="1">
      <c r="B13" s="27"/>
      <c r="E13" s="9"/>
    </row>
    <row r="14" ht="14.25" customHeight="1">
      <c r="B14" s="27"/>
      <c r="E14" s="9"/>
    </row>
    <row r="15" ht="14.25" customHeight="1">
      <c r="B15" s="27"/>
      <c r="E15" s="9"/>
    </row>
    <row r="16" ht="14.25" customHeight="1">
      <c r="B16" s="27"/>
      <c r="E16" s="9"/>
    </row>
    <row r="17" ht="14.25" customHeight="1">
      <c r="B17" s="27"/>
      <c r="E17" s="9"/>
    </row>
    <row r="18" ht="14.25" customHeight="1">
      <c r="B18" s="27"/>
      <c r="C18" s="9" t="s">
        <v>66</v>
      </c>
      <c r="E18" s="9"/>
    </row>
    <row r="19" ht="14.25" customHeight="1">
      <c r="B19" s="27"/>
      <c r="C19" s="9" t="s">
        <v>67</v>
      </c>
      <c r="E19" s="9"/>
    </row>
    <row r="20" ht="14.25" customHeight="1">
      <c r="B20" s="27"/>
      <c r="C20" s="9" t="s">
        <v>68</v>
      </c>
      <c r="E20" s="9"/>
    </row>
    <row r="21" ht="14.25" customHeight="1">
      <c r="B21" s="27"/>
      <c r="C21" s="9" t="s">
        <v>69</v>
      </c>
      <c r="E21" s="9"/>
    </row>
    <row r="22" ht="14.25" customHeight="1">
      <c r="B22" s="27"/>
      <c r="E22" s="9"/>
    </row>
    <row r="23" ht="14.25" customHeight="1">
      <c r="B23" s="27"/>
      <c r="E23" s="9"/>
    </row>
    <row r="24" ht="14.25" customHeight="1">
      <c r="B24" s="27"/>
      <c r="E24" s="9"/>
    </row>
    <row r="25" ht="14.25" customHeight="1">
      <c r="B25" s="27"/>
      <c r="E25" s="9"/>
    </row>
    <row r="26" ht="14.25" customHeight="1">
      <c r="B26" s="27"/>
      <c r="E26" s="9"/>
    </row>
    <row r="27" ht="14.25" customHeight="1">
      <c r="B27" s="27"/>
      <c r="E27" s="9"/>
    </row>
    <row r="28" ht="14.25" customHeight="1">
      <c r="B28" s="27"/>
      <c r="E28" s="9"/>
    </row>
    <row r="29" ht="14.25" customHeight="1">
      <c r="B29" s="27"/>
      <c r="E29" s="9"/>
    </row>
    <row r="30" ht="14.25" customHeight="1">
      <c r="B30" s="27"/>
      <c r="E30" s="9"/>
    </row>
    <row r="31" ht="14.25" customHeight="1">
      <c r="B31" s="27"/>
      <c r="E31" s="9"/>
    </row>
    <row r="32" ht="14.25" customHeight="1">
      <c r="B32" s="27"/>
      <c r="E32" s="9"/>
    </row>
    <row r="33" ht="14.25" customHeight="1">
      <c r="B33" s="27"/>
      <c r="E33" s="9"/>
    </row>
    <row r="34" ht="14.25" customHeight="1">
      <c r="B34" s="27"/>
      <c r="E34" s="9"/>
    </row>
    <row r="35" ht="14.25" customHeight="1">
      <c r="B35" s="27"/>
      <c r="E35" s="9"/>
    </row>
    <row r="36" ht="14.25" customHeight="1">
      <c r="B36" s="27"/>
      <c r="E36" s="9"/>
    </row>
    <row r="37" ht="14.25" customHeight="1">
      <c r="B37" s="27"/>
      <c r="E37" s="9"/>
    </row>
    <row r="38" ht="14.25" customHeight="1">
      <c r="B38" s="27"/>
      <c r="E38" s="9"/>
    </row>
    <row r="39" ht="14.25" customHeight="1">
      <c r="B39" s="27"/>
      <c r="E39" s="9"/>
    </row>
    <row r="40" ht="14.25" customHeight="1">
      <c r="B40" s="27"/>
      <c r="E40" s="9"/>
    </row>
    <row r="41" ht="14.25" customHeight="1">
      <c r="B41" s="27"/>
      <c r="E41" s="9"/>
    </row>
    <row r="42" ht="14.25" customHeight="1">
      <c r="B42" s="27"/>
      <c r="E42" s="9"/>
    </row>
    <row r="43" ht="14.25" customHeight="1">
      <c r="B43" s="27"/>
      <c r="E43" s="9"/>
    </row>
    <row r="44" ht="14.25" customHeight="1">
      <c r="B44" s="27"/>
      <c r="E44" s="9"/>
    </row>
    <row r="45" ht="14.25" customHeight="1">
      <c r="B45" s="27"/>
      <c r="E45" s="9"/>
    </row>
    <row r="46" ht="14.25" customHeight="1">
      <c r="B46" s="27"/>
      <c r="E46" s="9"/>
    </row>
    <row r="47" ht="14.25" customHeight="1">
      <c r="B47" s="27"/>
      <c r="E47" s="9"/>
    </row>
    <row r="48" ht="14.25" customHeight="1">
      <c r="B48" s="27"/>
      <c r="E48" s="9"/>
    </row>
    <row r="49" ht="14.25" customHeight="1">
      <c r="B49" s="27"/>
      <c r="E49" s="9"/>
    </row>
    <row r="50" ht="14.25" customHeight="1">
      <c r="B50" s="27"/>
      <c r="E50" s="9"/>
    </row>
    <row r="51" ht="14.25" customHeight="1">
      <c r="B51" s="27"/>
      <c r="E51" s="9"/>
    </row>
    <row r="52" ht="14.25" customHeight="1">
      <c r="B52" s="27"/>
      <c r="E52" s="9"/>
    </row>
    <row r="53" ht="14.25" customHeight="1">
      <c r="B53" s="27"/>
      <c r="E53" s="9"/>
    </row>
    <row r="54" ht="14.25" customHeight="1">
      <c r="B54" s="27"/>
      <c r="E54" s="9"/>
    </row>
    <row r="55" ht="14.25" customHeight="1">
      <c r="B55" s="27"/>
      <c r="E55" s="9"/>
    </row>
    <row r="56" ht="14.25" customHeight="1">
      <c r="B56" s="27"/>
      <c r="E56" s="9"/>
    </row>
    <row r="57" ht="14.25" customHeight="1">
      <c r="B57" s="27"/>
      <c r="E57" s="9"/>
    </row>
    <row r="58" ht="14.25" customHeight="1">
      <c r="B58" s="27"/>
      <c r="E58" s="9"/>
    </row>
    <row r="59" ht="14.25" customHeight="1">
      <c r="B59" s="27"/>
      <c r="E59" s="9"/>
    </row>
    <row r="60" ht="14.25" customHeight="1">
      <c r="B60" s="27"/>
      <c r="E60" s="9"/>
    </row>
    <row r="61" ht="14.25" customHeight="1">
      <c r="B61" s="27"/>
      <c r="E61" s="9"/>
    </row>
    <row r="62" ht="14.25" customHeight="1">
      <c r="B62" s="27"/>
      <c r="E62" s="9"/>
    </row>
    <row r="63" ht="14.25" customHeight="1">
      <c r="B63" s="27"/>
      <c r="E63" s="9"/>
    </row>
    <row r="64" ht="14.25" customHeight="1">
      <c r="B64" s="27"/>
      <c r="E64" s="9"/>
    </row>
    <row r="65" ht="14.25" customHeight="1">
      <c r="B65" s="27"/>
      <c r="E65" s="9"/>
    </row>
    <row r="66" ht="14.25" customHeight="1">
      <c r="B66" s="27"/>
      <c r="E66" s="9"/>
    </row>
    <row r="67" ht="14.25" customHeight="1">
      <c r="B67" s="27"/>
      <c r="E67" s="9"/>
    </row>
    <row r="68" ht="14.25" customHeight="1">
      <c r="B68" s="27"/>
      <c r="E68" s="9"/>
    </row>
    <row r="69" ht="14.25" customHeight="1">
      <c r="B69" s="27"/>
      <c r="E69" s="9"/>
    </row>
    <row r="70" ht="14.25" customHeight="1">
      <c r="B70" s="27"/>
      <c r="E70" s="9"/>
    </row>
    <row r="71" ht="14.25" customHeight="1">
      <c r="B71" s="27"/>
      <c r="E71" s="9"/>
    </row>
    <row r="72" ht="14.25" customHeight="1">
      <c r="B72" s="27"/>
      <c r="E72" s="9"/>
    </row>
    <row r="73" ht="14.25" customHeight="1">
      <c r="B73" s="27"/>
      <c r="E73" s="9"/>
    </row>
    <row r="74" ht="14.25" customHeight="1">
      <c r="B74" s="27"/>
      <c r="E74" s="9"/>
    </row>
    <row r="75" ht="14.25" customHeight="1">
      <c r="B75" s="27"/>
      <c r="E75" s="9"/>
    </row>
    <row r="76" ht="14.25" customHeight="1">
      <c r="B76" s="27"/>
      <c r="E76" s="9"/>
    </row>
    <row r="77" ht="14.25" customHeight="1">
      <c r="B77" s="27"/>
      <c r="E77" s="9"/>
    </row>
    <row r="78" ht="14.25" customHeight="1">
      <c r="B78" s="27"/>
      <c r="E78" s="9"/>
    </row>
    <row r="79" ht="14.25" customHeight="1">
      <c r="B79" s="27"/>
      <c r="E79" s="9"/>
    </row>
    <row r="80" ht="14.25" customHeight="1">
      <c r="B80" s="27"/>
      <c r="E80" s="9"/>
    </row>
    <row r="81" ht="14.25" customHeight="1">
      <c r="B81" s="27"/>
      <c r="E81" s="9"/>
    </row>
    <row r="82" ht="14.25" customHeight="1">
      <c r="B82" s="27"/>
      <c r="E82" s="9"/>
    </row>
    <row r="83" ht="14.25" customHeight="1">
      <c r="B83" s="27"/>
      <c r="E83" s="9"/>
    </row>
    <row r="84" ht="14.25" customHeight="1">
      <c r="B84" s="27"/>
      <c r="E84" s="9"/>
    </row>
    <row r="85" ht="14.25" customHeight="1">
      <c r="B85" s="27"/>
      <c r="E85" s="9"/>
    </row>
    <row r="86" ht="14.25" customHeight="1">
      <c r="B86" s="27"/>
      <c r="E86" s="9"/>
    </row>
    <row r="87" ht="14.25" customHeight="1">
      <c r="B87" s="27"/>
      <c r="E87" s="9"/>
    </row>
    <row r="88" ht="14.25" customHeight="1">
      <c r="B88" s="27"/>
      <c r="E88" s="9"/>
    </row>
    <row r="89" ht="14.25" customHeight="1">
      <c r="B89" s="27"/>
      <c r="E89" s="9"/>
    </row>
    <row r="90" ht="14.25" customHeight="1">
      <c r="B90" s="27"/>
      <c r="E90" s="9"/>
    </row>
    <row r="91" ht="14.25" customHeight="1">
      <c r="B91" s="27"/>
      <c r="E91" s="9"/>
    </row>
    <row r="92" ht="14.25" customHeight="1">
      <c r="B92" s="27"/>
      <c r="E92" s="9"/>
    </row>
    <row r="93" ht="14.25" customHeight="1">
      <c r="B93" s="27"/>
      <c r="E93" s="9"/>
    </row>
    <row r="94" ht="14.25" customHeight="1">
      <c r="B94" s="27"/>
      <c r="E94" s="9"/>
    </row>
    <row r="95" ht="14.25" customHeight="1">
      <c r="B95" s="27"/>
      <c r="E95" s="9"/>
    </row>
    <row r="96" ht="14.25" customHeight="1">
      <c r="B96" s="27"/>
      <c r="E96" s="9"/>
    </row>
    <row r="97" ht="14.25" customHeight="1">
      <c r="B97" s="27"/>
      <c r="E97" s="9"/>
    </row>
    <row r="98" ht="14.25" customHeight="1">
      <c r="B98" s="27"/>
      <c r="E98" s="9"/>
    </row>
    <row r="99" ht="14.25" customHeight="1">
      <c r="B99" s="27"/>
      <c r="E99" s="9"/>
    </row>
    <row r="100" ht="14.25" customHeight="1">
      <c r="B100" s="27"/>
      <c r="E100" s="9"/>
    </row>
    <row r="101" ht="14.25" customHeight="1">
      <c r="B101" s="27"/>
      <c r="E101" s="9"/>
    </row>
    <row r="102" ht="14.25" customHeight="1">
      <c r="B102" s="27"/>
      <c r="E102" s="9"/>
    </row>
    <row r="103" ht="14.25" customHeight="1">
      <c r="B103" s="27"/>
      <c r="E103" s="9"/>
    </row>
    <row r="104" ht="14.25" customHeight="1">
      <c r="B104" s="27"/>
      <c r="E104" s="9"/>
    </row>
    <row r="105" ht="14.25" customHeight="1">
      <c r="B105" s="27"/>
      <c r="E105" s="9"/>
    </row>
    <row r="106" ht="14.25" customHeight="1">
      <c r="B106" s="27"/>
      <c r="E106" s="9"/>
    </row>
    <row r="107" ht="14.25" customHeight="1">
      <c r="B107" s="27"/>
      <c r="E107" s="9"/>
    </row>
    <row r="108" ht="14.25" customHeight="1">
      <c r="B108" s="27"/>
      <c r="E108" s="9"/>
    </row>
    <row r="109" ht="14.25" customHeight="1">
      <c r="B109" s="27"/>
      <c r="E109" s="9"/>
    </row>
    <row r="110" ht="14.25" customHeight="1">
      <c r="B110" s="27"/>
      <c r="E110" s="9"/>
    </row>
    <row r="111" ht="14.25" customHeight="1">
      <c r="B111" s="27"/>
      <c r="E111" s="9"/>
    </row>
    <row r="112" ht="14.25" customHeight="1">
      <c r="B112" s="27"/>
      <c r="E112" s="9"/>
    </row>
    <row r="113" ht="14.25" customHeight="1">
      <c r="B113" s="27"/>
      <c r="E113" s="9"/>
    </row>
    <row r="114" ht="14.25" customHeight="1">
      <c r="B114" s="27"/>
      <c r="E114" s="9"/>
    </row>
    <row r="115" ht="14.25" customHeight="1">
      <c r="B115" s="27"/>
      <c r="E115" s="9"/>
    </row>
    <row r="116" ht="14.25" customHeight="1">
      <c r="B116" s="27"/>
      <c r="E116" s="9"/>
    </row>
    <row r="117" ht="14.25" customHeight="1">
      <c r="B117" s="27"/>
      <c r="E117" s="9"/>
    </row>
    <row r="118" ht="14.25" customHeight="1">
      <c r="B118" s="27"/>
      <c r="E118" s="9"/>
    </row>
    <row r="119" ht="14.25" customHeight="1">
      <c r="B119" s="27"/>
      <c r="E119" s="9"/>
    </row>
    <row r="120" ht="14.25" customHeight="1">
      <c r="B120" s="27"/>
      <c r="E120" s="9"/>
    </row>
    <row r="121" ht="14.25" customHeight="1">
      <c r="B121" s="27"/>
      <c r="E121" s="9"/>
    </row>
    <row r="122" ht="14.25" customHeight="1">
      <c r="B122" s="27"/>
      <c r="E122" s="9"/>
    </row>
    <row r="123" ht="14.25" customHeight="1">
      <c r="B123" s="27"/>
      <c r="E123" s="9"/>
    </row>
    <row r="124" ht="14.25" customHeight="1">
      <c r="B124" s="27"/>
      <c r="E124" s="9"/>
    </row>
    <row r="125" ht="14.25" customHeight="1">
      <c r="B125" s="27"/>
      <c r="E125" s="9"/>
    </row>
    <row r="126" ht="14.25" customHeight="1">
      <c r="B126" s="27"/>
      <c r="E126" s="9"/>
    </row>
    <row r="127" ht="14.25" customHeight="1">
      <c r="B127" s="27"/>
      <c r="E127" s="9"/>
    </row>
    <row r="128" ht="14.25" customHeight="1">
      <c r="B128" s="27"/>
      <c r="E128" s="9"/>
    </row>
    <row r="129" ht="14.25" customHeight="1">
      <c r="B129" s="27"/>
      <c r="E129" s="9"/>
    </row>
    <row r="130" ht="14.25" customHeight="1">
      <c r="B130" s="27"/>
      <c r="E130" s="9"/>
    </row>
    <row r="131" ht="14.25" customHeight="1">
      <c r="B131" s="27"/>
      <c r="E131" s="9"/>
    </row>
    <row r="132" ht="14.25" customHeight="1">
      <c r="B132" s="27"/>
      <c r="E132" s="9"/>
    </row>
    <row r="133" ht="14.25" customHeight="1">
      <c r="B133" s="27"/>
      <c r="E133" s="9"/>
    </row>
    <row r="134" ht="14.25" customHeight="1">
      <c r="B134" s="27"/>
      <c r="E134" s="9"/>
    </row>
    <row r="135" ht="14.25" customHeight="1">
      <c r="B135" s="27"/>
      <c r="E135" s="9"/>
    </row>
    <row r="136" ht="14.25" customHeight="1">
      <c r="B136" s="27"/>
      <c r="E136" s="9"/>
    </row>
    <row r="137" ht="14.25" customHeight="1">
      <c r="B137" s="27"/>
      <c r="E137" s="9"/>
    </row>
    <row r="138" ht="14.25" customHeight="1">
      <c r="B138" s="27"/>
      <c r="E138" s="9"/>
    </row>
    <row r="139" ht="14.25" customHeight="1">
      <c r="B139" s="27"/>
      <c r="E139" s="9"/>
    </row>
    <row r="140" ht="14.25" customHeight="1">
      <c r="B140" s="27"/>
      <c r="E140" s="9"/>
    </row>
    <row r="141" ht="14.25" customHeight="1">
      <c r="B141" s="27"/>
      <c r="E141" s="9"/>
    </row>
    <row r="142" ht="14.25" customHeight="1">
      <c r="B142" s="27"/>
      <c r="E142" s="9"/>
    </row>
    <row r="143" ht="14.25" customHeight="1">
      <c r="B143" s="27"/>
      <c r="E143" s="9"/>
    </row>
    <row r="144" ht="14.25" customHeight="1">
      <c r="B144" s="27"/>
      <c r="E144" s="9"/>
    </row>
    <row r="145" ht="14.25" customHeight="1">
      <c r="B145" s="27"/>
      <c r="E145" s="9"/>
    </row>
    <row r="146" ht="14.25" customHeight="1">
      <c r="B146" s="27"/>
      <c r="E146" s="9"/>
    </row>
    <row r="147" ht="14.25" customHeight="1">
      <c r="B147" s="27"/>
      <c r="E147" s="9"/>
    </row>
    <row r="148" ht="14.25" customHeight="1">
      <c r="B148" s="27"/>
      <c r="E148" s="9"/>
    </row>
    <row r="149" ht="14.25" customHeight="1">
      <c r="B149" s="27"/>
      <c r="E149" s="9"/>
    </row>
    <row r="150" ht="14.25" customHeight="1">
      <c r="B150" s="27"/>
      <c r="E150" s="9"/>
    </row>
    <row r="151" ht="14.25" customHeight="1">
      <c r="B151" s="27"/>
      <c r="E151" s="9"/>
    </row>
    <row r="152" ht="14.25" customHeight="1">
      <c r="B152" s="27"/>
      <c r="E152" s="9"/>
    </row>
    <row r="153" ht="14.25" customHeight="1">
      <c r="B153" s="27"/>
      <c r="E153" s="9"/>
    </row>
    <row r="154" ht="14.25" customHeight="1">
      <c r="B154" s="27"/>
      <c r="E154" s="9"/>
    </row>
    <row r="155" ht="14.25" customHeight="1">
      <c r="B155" s="27"/>
      <c r="E155" s="9"/>
    </row>
    <row r="156" ht="14.25" customHeight="1">
      <c r="B156" s="27"/>
      <c r="E156" s="9"/>
    </row>
    <row r="157" ht="14.25" customHeight="1">
      <c r="B157" s="27"/>
      <c r="E157" s="9"/>
    </row>
    <row r="158" ht="14.25" customHeight="1">
      <c r="B158" s="27"/>
      <c r="E158" s="9"/>
    </row>
    <row r="159" ht="14.25" customHeight="1">
      <c r="B159" s="27"/>
      <c r="E159" s="9"/>
    </row>
    <row r="160" ht="14.25" customHeight="1">
      <c r="B160" s="27"/>
      <c r="E160" s="9"/>
    </row>
    <row r="161" ht="14.25" customHeight="1">
      <c r="B161" s="27"/>
      <c r="E161" s="9"/>
    </row>
    <row r="162" ht="14.25" customHeight="1">
      <c r="B162" s="27"/>
      <c r="E162" s="9"/>
    </row>
    <row r="163" ht="14.25" customHeight="1">
      <c r="B163" s="27"/>
      <c r="E163" s="9"/>
    </row>
    <row r="164" ht="14.25" customHeight="1">
      <c r="B164" s="27"/>
      <c r="E164" s="9"/>
    </row>
    <row r="165" ht="14.25" customHeight="1">
      <c r="B165" s="27"/>
      <c r="E165" s="9"/>
    </row>
    <row r="166" ht="14.25" customHeight="1">
      <c r="B166" s="27"/>
      <c r="E166" s="9"/>
    </row>
    <row r="167" ht="14.25" customHeight="1">
      <c r="B167" s="27"/>
      <c r="E167" s="9"/>
    </row>
    <row r="168" ht="14.25" customHeight="1">
      <c r="B168" s="27"/>
      <c r="E168" s="9"/>
    </row>
    <row r="169" ht="14.25" customHeight="1">
      <c r="B169" s="27"/>
      <c r="E169" s="9"/>
    </row>
    <row r="170" ht="14.25" customHeight="1">
      <c r="B170" s="27"/>
      <c r="E170" s="9"/>
    </row>
    <row r="171" ht="14.25" customHeight="1">
      <c r="B171" s="27"/>
      <c r="E171" s="9"/>
    </row>
    <row r="172" ht="14.25" customHeight="1">
      <c r="B172" s="27"/>
      <c r="E172" s="9"/>
    </row>
    <row r="173" ht="14.25" customHeight="1">
      <c r="B173" s="27"/>
      <c r="E173" s="9"/>
    </row>
    <row r="174" ht="14.25" customHeight="1">
      <c r="B174" s="27"/>
      <c r="E174" s="9"/>
    </row>
    <row r="175" ht="14.25" customHeight="1">
      <c r="B175" s="27"/>
      <c r="E175" s="9"/>
    </row>
    <row r="176" ht="14.25" customHeight="1">
      <c r="B176" s="27"/>
      <c r="E176" s="9"/>
    </row>
    <row r="177" ht="14.25" customHeight="1">
      <c r="B177" s="27"/>
      <c r="E177" s="9"/>
    </row>
    <row r="178" ht="14.25" customHeight="1">
      <c r="B178" s="27"/>
      <c r="E178" s="9"/>
    </row>
    <row r="179" ht="14.25" customHeight="1">
      <c r="B179" s="27"/>
      <c r="E179" s="9"/>
    </row>
    <row r="180" ht="14.25" customHeight="1">
      <c r="B180" s="27"/>
      <c r="E180" s="9"/>
    </row>
    <row r="181" ht="14.25" customHeight="1">
      <c r="B181" s="27"/>
      <c r="E181" s="9"/>
    </row>
    <row r="182" ht="14.25" customHeight="1">
      <c r="B182" s="27"/>
      <c r="E182" s="9"/>
    </row>
    <row r="183" ht="14.25" customHeight="1">
      <c r="B183" s="27"/>
      <c r="E183" s="9"/>
    </row>
    <row r="184" ht="14.25" customHeight="1">
      <c r="B184" s="27"/>
      <c r="E184" s="9"/>
    </row>
    <row r="185" ht="14.25" customHeight="1">
      <c r="B185" s="27"/>
      <c r="E185" s="9"/>
    </row>
    <row r="186" ht="14.25" customHeight="1">
      <c r="B186" s="27"/>
      <c r="E186" s="9"/>
    </row>
    <row r="187" ht="14.25" customHeight="1">
      <c r="B187" s="27"/>
      <c r="E187" s="9"/>
    </row>
    <row r="188" ht="14.25" customHeight="1">
      <c r="B188" s="27"/>
      <c r="E188" s="9"/>
    </row>
    <row r="189" ht="14.25" customHeight="1">
      <c r="B189" s="27"/>
      <c r="E189" s="9"/>
    </row>
    <row r="190" ht="14.25" customHeight="1">
      <c r="B190" s="27"/>
      <c r="E190" s="9"/>
    </row>
    <row r="191" ht="14.25" customHeight="1">
      <c r="B191" s="27"/>
      <c r="E191" s="9"/>
    </row>
    <row r="192" ht="14.25" customHeight="1">
      <c r="B192" s="27"/>
      <c r="E192" s="9"/>
    </row>
    <row r="193" ht="14.25" customHeight="1">
      <c r="B193" s="27"/>
      <c r="E193" s="9"/>
    </row>
    <row r="194" ht="14.25" customHeight="1">
      <c r="B194" s="27"/>
      <c r="E194" s="9"/>
    </row>
    <row r="195" ht="14.25" customHeight="1">
      <c r="B195" s="27"/>
      <c r="E195" s="9"/>
    </row>
    <row r="196" ht="14.25" customHeight="1">
      <c r="B196" s="27"/>
      <c r="E196" s="9"/>
    </row>
    <row r="197" ht="14.25" customHeight="1">
      <c r="B197" s="27"/>
      <c r="E197" s="9"/>
    </row>
    <row r="198" ht="14.25" customHeight="1">
      <c r="B198" s="27"/>
      <c r="E198" s="9"/>
    </row>
    <row r="199" ht="14.25" customHeight="1">
      <c r="B199" s="27"/>
      <c r="E199" s="9"/>
    </row>
    <row r="200" ht="14.25" customHeight="1">
      <c r="B200" s="27"/>
      <c r="E200" s="9"/>
    </row>
    <row r="201" ht="14.25" customHeight="1">
      <c r="B201" s="27"/>
      <c r="E201" s="9"/>
    </row>
    <row r="202" ht="14.25" customHeight="1">
      <c r="B202" s="27"/>
      <c r="E202" s="9"/>
    </row>
    <row r="203" ht="14.25" customHeight="1">
      <c r="B203" s="27"/>
      <c r="E203" s="9"/>
    </row>
    <row r="204" ht="14.25" customHeight="1">
      <c r="B204" s="27"/>
      <c r="E204" s="9"/>
    </row>
    <row r="205" ht="14.25" customHeight="1">
      <c r="B205" s="27"/>
      <c r="E205" s="9"/>
    </row>
    <row r="206" ht="14.25" customHeight="1">
      <c r="B206" s="27"/>
      <c r="E206" s="9"/>
    </row>
    <row r="207" ht="14.25" customHeight="1">
      <c r="B207" s="27"/>
      <c r="E207" s="9"/>
    </row>
    <row r="208" ht="14.25" customHeight="1">
      <c r="B208" s="27"/>
      <c r="E208" s="9"/>
    </row>
    <row r="209" ht="14.25" customHeight="1">
      <c r="B209" s="27"/>
      <c r="E209" s="9"/>
    </row>
    <row r="210" ht="14.25" customHeight="1">
      <c r="B210" s="27"/>
      <c r="E210" s="9"/>
    </row>
    <row r="211" ht="14.25" customHeight="1">
      <c r="B211" s="27"/>
      <c r="E211" s="9"/>
    </row>
    <row r="212" ht="14.25" customHeight="1">
      <c r="B212" s="27"/>
      <c r="E212" s="9"/>
    </row>
    <row r="213" ht="14.25" customHeight="1">
      <c r="B213" s="27"/>
      <c r="E213" s="9"/>
    </row>
    <row r="214" ht="14.25" customHeight="1">
      <c r="B214" s="27"/>
      <c r="E214" s="9"/>
    </row>
    <row r="215" ht="14.25" customHeight="1">
      <c r="B215" s="27"/>
      <c r="E215" s="9"/>
    </row>
    <row r="216" ht="14.25" customHeight="1">
      <c r="B216" s="27"/>
      <c r="E216" s="9"/>
    </row>
    <row r="217" ht="14.25" customHeight="1">
      <c r="B217" s="27"/>
      <c r="E217" s="9"/>
    </row>
    <row r="218" ht="14.25" customHeight="1">
      <c r="B218" s="27"/>
      <c r="E218" s="9"/>
    </row>
    <row r="219" ht="14.25" customHeight="1">
      <c r="B219" s="27"/>
      <c r="E219" s="9"/>
    </row>
    <row r="220" ht="14.25" customHeight="1">
      <c r="B220" s="27"/>
      <c r="E220" s="9"/>
    </row>
    <row r="221" ht="14.25" customHeight="1">
      <c r="B221" s="27"/>
      <c r="E221" s="9"/>
    </row>
    <row r="222" ht="14.25" customHeight="1">
      <c r="B222" s="27"/>
      <c r="E222" s="9"/>
    </row>
    <row r="223" ht="14.25" customHeight="1">
      <c r="B223" s="27"/>
      <c r="E223" s="9"/>
    </row>
    <row r="224" ht="14.25" customHeight="1">
      <c r="B224" s="27"/>
      <c r="E224" s="9"/>
    </row>
    <row r="225" ht="14.25" customHeight="1">
      <c r="B225" s="27"/>
      <c r="E225" s="9"/>
    </row>
    <row r="226" ht="14.25" customHeight="1">
      <c r="B226" s="27"/>
      <c r="E226" s="9"/>
    </row>
    <row r="227" ht="14.25" customHeight="1">
      <c r="B227" s="27"/>
      <c r="E227" s="9"/>
    </row>
    <row r="228" ht="14.25" customHeight="1">
      <c r="B228" s="27"/>
      <c r="E228" s="9"/>
    </row>
    <row r="229" ht="14.25" customHeight="1">
      <c r="B229" s="27"/>
      <c r="E229" s="9"/>
    </row>
    <row r="230" ht="14.25" customHeight="1">
      <c r="B230" s="27"/>
      <c r="E230" s="9"/>
    </row>
    <row r="231" ht="14.25" customHeight="1">
      <c r="B231" s="27"/>
      <c r="E231" s="9"/>
    </row>
    <row r="232" ht="14.25" customHeight="1">
      <c r="B232" s="27"/>
      <c r="E232" s="9"/>
    </row>
    <row r="233" ht="14.25" customHeight="1">
      <c r="B233" s="27"/>
      <c r="E233" s="9"/>
    </row>
    <row r="234" ht="14.25" customHeight="1">
      <c r="B234" s="27"/>
      <c r="E234" s="9"/>
    </row>
    <row r="235" ht="14.25" customHeight="1">
      <c r="B235" s="27"/>
      <c r="E235" s="9"/>
    </row>
    <row r="236" ht="14.25" customHeight="1">
      <c r="B236" s="27"/>
      <c r="E236" s="9"/>
    </row>
    <row r="237" ht="14.25" customHeight="1">
      <c r="B237" s="27"/>
      <c r="E237" s="9"/>
    </row>
    <row r="238" ht="14.25" customHeight="1">
      <c r="B238" s="27"/>
      <c r="E238" s="9"/>
    </row>
    <row r="239" ht="14.25" customHeight="1">
      <c r="B239" s="27"/>
      <c r="E239" s="9"/>
    </row>
    <row r="240" ht="14.25" customHeight="1">
      <c r="B240" s="27"/>
      <c r="E240" s="9"/>
    </row>
    <row r="241" ht="14.25" customHeight="1">
      <c r="B241" s="27"/>
      <c r="E241" s="9"/>
    </row>
    <row r="242" ht="14.25" customHeight="1">
      <c r="B242" s="27"/>
      <c r="E242" s="9"/>
    </row>
    <row r="243" ht="14.25" customHeight="1">
      <c r="B243" s="27"/>
      <c r="E243" s="9"/>
    </row>
    <row r="244" ht="14.25" customHeight="1">
      <c r="B244" s="27"/>
      <c r="E244" s="9"/>
    </row>
    <row r="245" ht="14.25" customHeight="1">
      <c r="B245" s="27"/>
      <c r="E245" s="9"/>
    </row>
    <row r="246" ht="14.25" customHeight="1">
      <c r="B246" s="27"/>
      <c r="E246" s="9"/>
    </row>
    <row r="247" ht="14.25" customHeight="1">
      <c r="B247" s="27"/>
      <c r="E247" s="9"/>
    </row>
    <row r="248" ht="14.25" customHeight="1">
      <c r="B248" s="27"/>
      <c r="E248" s="9"/>
    </row>
    <row r="249" ht="14.25" customHeight="1">
      <c r="B249" s="27"/>
      <c r="E249" s="9"/>
    </row>
    <row r="250" ht="14.25" customHeight="1">
      <c r="B250" s="27"/>
      <c r="E250" s="9"/>
    </row>
    <row r="251" ht="14.25" customHeight="1">
      <c r="B251" s="27"/>
      <c r="E251" s="9"/>
    </row>
    <row r="252" ht="14.25" customHeight="1">
      <c r="B252" s="27"/>
      <c r="E252" s="9"/>
    </row>
    <row r="253" ht="14.25" customHeight="1">
      <c r="B253" s="27"/>
      <c r="E253" s="9"/>
    </row>
    <row r="254" ht="14.25" customHeight="1">
      <c r="B254" s="27"/>
      <c r="E254" s="9"/>
    </row>
    <row r="255" ht="14.25" customHeight="1">
      <c r="B255" s="27"/>
      <c r="E255" s="9"/>
    </row>
    <row r="256" ht="14.25" customHeight="1">
      <c r="B256" s="27"/>
      <c r="E256" s="9"/>
    </row>
    <row r="257" ht="14.25" customHeight="1">
      <c r="B257" s="27"/>
      <c r="E257" s="9"/>
    </row>
    <row r="258" ht="14.25" customHeight="1">
      <c r="B258" s="27"/>
      <c r="E258" s="9"/>
    </row>
    <row r="259" ht="14.25" customHeight="1">
      <c r="B259" s="27"/>
      <c r="E259" s="9"/>
    </row>
    <row r="260" ht="14.25" customHeight="1">
      <c r="B260" s="27"/>
      <c r="E260" s="9"/>
    </row>
    <row r="261" ht="14.25" customHeight="1">
      <c r="B261" s="27"/>
      <c r="E261" s="9"/>
    </row>
    <row r="262" ht="14.25" customHeight="1">
      <c r="B262" s="27"/>
      <c r="E262" s="9"/>
    </row>
    <row r="263" ht="14.25" customHeight="1">
      <c r="B263" s="27"/>
      <c r="E263" s="9"/>
    </row>
    <row r="264" ht="14.25" customHeight="1">
      <c r="B264" s="27"/>
      <c r="E264" s="9"/>
    </row>
    <row r="265" ht="14.25" customHeight="1">
      <c r="B265" s="27"/>
      <c r="E265" s="9"/>
    </row>
    <row r="266" ht="14.25" customHeight="1">
      <c r="B266" s="27"/>
      <c r="E266" s="9"/>
    </row>
    <row r="267" ht="14.25" customHeight="1">
      <c r="B267" s="27"/>
      <c r="E267" s="9"/>
    </row>
    <row r="268" ht="14.25" customHeight="1">
      <c r="B268" s="27"/>
      <c r="E268" s="9"/>
    </row>
    <row r="269" ht="14.25" customHeight="1">
      <c r="B269" s="27"/>
      <c r="E269" s="9"/>
    </row>
    <row r="270" ht="14.25" customHeight="1">
      <c r="B270" s="27"/>
      <c r="E270" s="9"/>
    </row>
    <row r="271" ht="14.25" customHeight="1">
      <c r="B271" s="27"/>
      <c r="E271" s="9"/>
    </row>
    <row r="272" ht="14.25" customHeight="1">
      <c r="B272" s="27"/>
      <c r="E272" s="9"/>
    </row>
    <row r="273" ht="14.25" customHeight="1">
      <c r="B273" s="27"/>
      <c r="E273" s="9"/>
    </row>
    <row r="274" ht="14.25" customHeight="1">
      <c r="B274" s="27"/>
      <c r="E274" s="9"/>
    </row>
    <row r="275" ht="14.25" customHeight="1">
      <c r="B275" s="27"/>
      <c r="E275" s="9"/>
    </row>
    <row r="276" ht="14.25" customHeight="1">
      <c r="B276" s="27"/>
      <c r="E276" s="9"/>
    </row>
    <row r="277" ht="14.25" customHeight="1">
      <c r="B277" s="27"/>
      <c r="E277" s="9"/>
    </row>
    <row r="278" ht="14.25" customHeight="1">
      <c r="B278" s="27"/>
      <c r="E278" s="9"/>
    </row>
    <row r="279" ht="14.25" customHeight="1">
      <c r="B279" s="27"/>
      <c r="E279" s="9"/>
    </row>
    <row r="280" ht="14.25" customHeight="1">
      <c r="B280" s="27"/>
      <c r="E280" s="9"/>
    </row>
    <row r="281" ht="14.25" customHeight="1">
      <c r="B281" s="27"/>
      <c r="E281" s="9"/>
    </row>
    <row r="282" ht="14.25" customHeight="1">
      <c r="B282" s="27"/>
      <c r="E282" s="9"/>
    </row>
    <row r="283" ht="14.25" customHeight="1">
      <c r="B283" s="27"/>
      <c r="E283" s="9"/>
    </row>
    <row r="284" ht="14.25" customHeight="1">
      <c r="B284" s="27"/>
      <c r="E284" s="9"/>
    </row>
    <row r="285" ht="14.25" customHeight="1">
      <c r="B285" s="27"/>
      <c r="E285" s="9"/>
    </row>
    <row r="286" ht="14.25" customHeight="1">
      <c r="B286" s="27"/>
      <c r="E286" s="9"/>
    </row>
    <row r="287" ht="14.25" customHeight="1">
      <c r="B287" s="27"/>
      <c r="E287" s="9"/>
    </row>
    <row r="288" ht="14.25" customHeight="1">
      <c r="B288" s="27"/>
      <c r="E288" s="9"/>
    </row>
    <row r="289" ht="14.25" customHeight="1">
      <c r="B289" s="27"/>
      <c r="E289" s="9"/>
    </row>
    <row r="290" ht="14.25" customHeight="1">
      <c r="B290" s="27"/>
      <c r="E290" s="9"/>
    </row>
    <row r="291" ht="14.25" customHeight="1">
      <c r="B291" s="27"/>
      <c r="E291" s="9"/>
    </row>
    <row r="292" ht="14.25" customHeight="1">
      <c r="B292" s="27"/>
      <c r="E292" s="9"/>
    </row>
    <row r="293" ht="14.25" customHeight="1">
      <c r="B293" s="27"/>
      <c r="E293" s="9"/>
    </row>
    <row r="294" ht="14.25" customHeight="1">
      <c r="B294" s="27"/>
      <c r="E294" s="9"/>
    </row>
    <row r="295" ht="14.25" customHeight="1">
      <c r="B295" s="27"/>
      <c r="E295" s="9"/>
    </row>
    <row r="296" ht="14.25" customHeight="1">
      <c r="B296" s="27"/>
      <c r="E296" s="9"/>
    </row>
    <row r="297" ht="14.25" customHeight="1">
      <c r="B297" s="27"/>
      <c r="E297" s="9"/>
    </row>
    <row r="298" ht="14.25" customHeight="1">
      <c r="B298" s="27"/>
      <c r="E298" s="9"/>
    </row>
    <row r="299" ht="14.25" customHeight="1">
      <c r="B299" s="27"/>
      <c r="E299" s="9"/>
    </row>
    <row r="300" ht="14.25" customHeight="1">
      <c r="B300" s="27"/>
      <c r="E300" s="9"/>
    </row>
    <row r="301" ht="14.25" customHeight="1">
      <c r="B301" s="27"/>
      <c r="E301" s="9"/>
    </row>
    <row r="302" ht="14.25" customHeight="1">
      <c r="B302" s="27"/>
      <c r="E302" s="9"/>
    </row>
    <row r="303" ht="14.25" customHeight="1">
      <c r="B303" s="27"/>
      <c r="E303" s="9"/>
    </row>
    <row r="304" ht="14.25" customHeight="1">
      <c r="B304" s="27"/>
      <c r="E304" s="9"/>
    </row>
    <row r="305" ht="14.25" customHeight="1">
      <c r="B305" s="27"/>
      <c r="E305" s="9"/>
    </row>
    <row r="306" ht="14.25" customHeight="1">
      <c r="B306" s="27"/>
      <c r="E306" s="9"/>
    </row>
    <row r="307" ht="14.25" customHeight="1">
      <c r="B307" s="27"/>
      <c r="E307" s="9"/>
    </row>
    <row r="308" ht="14.25" customHeight="1">
      <c r="B308" s="27"/>
      <c r="E308" s="9"/>
    </row>
    <row r="309" ht="14.25" customHeight="1">
      <c r="B309" s="27"/>
      <c r="E309" s="9"/>
    </row>
    <row r="310" ht="14.25" customHeight="1">
      <c r="B310" s="27"/>
      <c r="E310" s="9"/>
    </row>
    <row r="311" ht="14.25" customHeight="1">
      <c r="B311" s="27"/>
      <c r="E311" s="9"/>
    </row>
    <row r="312" ht="14.25" customHeight="1">
      <c r="B312" s="27"/>
      <c r="E312" s="9"/>
    </row>
    <row r="313" ht="14.25" customHeight="1">
      <c r="B313" s="27"/>
      <c r="E313" s="9"/>
    </row>
    <row r="314" ht="14.25" customHeight="1">
      <c r="B314" s="27"/>
      <c r="E314" s="9"/>
    </row>
    <row r="315" ht="14.25" customHeight="1">
      <c r="B315" s="27"/>
      <c r="E315" s="9"/>
    </row>
    <row r="316" ht="14.25" customHeight="1">
      <c r="B316" s="27"/>
      <c r="E316" s="9"/>
    </row>
    <row r="317" ht="14.25" customHeight="1">
      <c r="B317" s="27"/>
      <c r="E317" s="9"/>
    </row>
    <row r="318" ht="14.25" customHeight="1">
      <c r="B318" s="27"/>
      <c r="E318" s="9"/>
    </row>
    <row r="319" ht="14.25" customHeight="1">
      <c r="B319" s="27"/>
      <c r="E319" s="9"/>
    </row>
    <row r="320" ht="14.25" customHeight="1">
      <c r="B320" s="27"/>
      <c r="E320" s="9"/>
    </row>
    <row r="321" ht="14.25" customHeight="1">
      <c r="B321" s="27"/>
      <c r="E321" s="9"/>
    </row>
    <row r="322" ht="14.25" customHeight="1">
      <c r="B322" s="27"/>
      <c r="E322" s="9"/>
    </row>
    <row r="323" ht="14.25" customHeight="1">
      <c r="B323" s="27"/>
      <c r="E323" s="9"/>
    </row>
    <row r="324" ht="14.25" customHeight="1">
      <c r="B324" s="27"/>
      <c r="E324" s="9"/>
    </row>
    <row r="325" ht="14.25" customHeight="1">
      <c r="B325" s="27"/>
      <c r="E325" s="9"/>
    </row>
    <row r="326" ht="14.25" customHeight="1">
      <c r="B326" s="27"/>
      <c r="E326" s="9"/>
    </row>
    <row r="327" ht="14.25" customHeight="1">
      <c r="B327" s="27"/>
      <c r="E327" s="9"/>
    </row>
    <row r="328" ht="14.25" customHeight="1">
      <c r="B328" s="27"/>
      <c r="E328" s="9"/>
    </row>
    <row r="329" ht="14.25" customHeight="1">
      <c r="B329" s="27"/>
      <c r="E329" s="9"/>
    </row>
    <row r="330" ht="14.25" customHeight="1">
      <c r="B330" s="27"/>
      <c r="E330" s="9"/>
    </row>
    <row r="331" ht="14.25" customHeight="1">
      <c r="B331" s="27"/>
      <c r="E331" s="9"/>
    </row>
    <row r="332" ht="14.25" customHeight="1">
      <c r="B332" s="27"/>
      <c r="E332" s="9"/>
    </row>
    <row r="333" ht="14.25" customHeight="1">
      <c r="B333" s="27"/>
      <c r="E333" s="9"/>
    </row>
    <row r="334" ht="14.25" customHeight="1">
      <c r="B334" s="27"/>
      <c r="E334" s="9"/>
    </row>
    <row r="335" ht="14.25" customHeight="1">
      <c r="B335" s="27"/>
      <c r="E335" s="9"/>
    </row>
    <row r="336" ht="14.25" customHeight="1">
      <c r="B336" s="27"/>
      <c r="E336" s="9"/>
    </row>
    <row r="337" ht="14.25" customHeight="1">
      <c r="B337" s="27"/>
      <c r="E337" s="9"/>
    </row>
    <row r="338" ht="14.25" customHeight="1">
      <c r="B338" s="27"/>
      <c r="E338" s="9"/>
    </row>
    <row r="339" ht="14.25" customHeight="1">
      <c r="B339" s="27"/>
      <c r="E339" s="9"/>
    </row>
    <row r="340" ht="14.25" customHeight="1">
      <c r="B340" s="27"/>
      <c r="E340" s="9"/>
    </row>
    <row r="341" ht="14.25" customHeight="1">
      <c r="B341" s="27"/>
      <c r="E341" s="9"/>
    </row>
    <row r="342" ht="14.25" customHeight="1">
      <c r="B342" s="27"/>
      <c r="E342" s="9"/>
    </row>
    <row r="343" ht="14.25" customHeight="1">
      <c r="B343" s="27"/>
      <c r="E343" s="9"/>
    </row>
    <row r="344" ht="14.25" customHeight="1">
      <c r="B344" s="27"/>
      <c r="E344" s="9"/>
    </row>
    <row r="345" ht="14.25" customHeight="1">
      <c r="B345" s="27"/>
      <c r="E345" s="9"/>
    </row>
    <row r="346" ht="14.25" customHeight="1">
      <c r="B346" s="27"/>
      <c r="E346" s="9"/>
    </row>
    <row r="347" ht="14.25" customHeight="1">
      <c r="B347" s="27"/>
      <c r="E347" s="9"/>
    </row>
    <row r="348" ht="14.25" customHeight="1">
      <c r="B348" s="27"/>
      <c r="E348" s="9"/>
    </row>
    <row r="349" ht="14.25" customHeight="1">
      <c r="B349" s="27"/>
      <c r="E349" s="9"/>
    </row>
    <row r="350" ht="14.25" customHeight="1">
      <c r="B350" s="27"/>
      <c r="E350" s="9"/>
    </row>
    <row r="351" ht="14.25" customHeight="1">
      <c r="B351" s="27"/>
      <c r="E351" s="9"/>
    </row>
    <row r="352" ht="14.25" customHeight="1">
      <c r="B352" s="27"/>
      <c r="E352" s="9"/>
    </row>
    <row r="353" ht="14.25" customHeight="1">
      <c r="B353" s="27"/>
      <c r="E353" s="9"/>
    </row>
    <row r="354" ht="14.25" customHeight="1">
      <c r="B354" s="27"/>
      <c r="E354" s="9"/>
    </row>
    <row r="355" ht="14.25" customHeight="1">
      <c r="B355" s="27"/>
      <c r="E355" s="9"/>
    </row>
    <row r="356" ht="14.25" customHeight="1">
      <c r="B356" s="27"/>
      <c r="E356" s="9"/>
    </row>
    <row r="357" ht="14.25" customHeight="1">
      <c r="B357" s="27"/>
      <c r="E357" s="9"/>
    </row>
    <row r="358" ht="14.25" customHeight="1">
      <c r="B358" s="27"/>
      <c r="E358" s="9"/>
    </row>
    <row r="359" ht="14.25" customHeight="1">
      <c r="B359" s="27"/>
      <c r="E359" s="9"/>
    </row>
    <row r="360" ht="14.25" customHeight="1">
      <c r="B360" s="27"/>
      <c r="E360" s="9"/>
    </row>
    <row r="361" ht="14.25" customHeight="1">
      <c r="B361" s="27"/>
      <c r="E361" s="9"/>
    </row>
    <row r="362" ht="14.25" customHeight="1">
      <c r="B362" s="27"/>
      <c r="E362" s="9"/>
    </row>
    <row r="363" ht="14.25" customHeight="1">
      <c r="B363" s="27"/>
      <c r="E363" s="9"/>
    </row>
    <row r="364" ht="14.25" customHeight="1">
      <c r="B364" s="27"/>
      <c r="E364" s="9"/>
    </row>
    <row r="365" ht="14.25" customHeight="1">
      <c r="B365" s="27"/>
      <c r="E365" s="9"/>
    </row>
    <row r="366" ht="14.25" customHeight="1">
      <c r="B366" s="27"/>
      <c r="E366" s="9"/>
    </row>
    <row r="367" ht="14.25" customHeight="1">
      <c r="B367" s="27"/>
      <c r="E367" s="9"/>
    </row>
    <row r="368" ht="14.25" customHeight="1">
      <c r="B368" s="27"/>
      <c r="E368" s="9"/>
    </row>
    <row r="369" ht="14.25" customHeight="1">
      <c r="B369" s="27"/>
      <c r="E369" s="9"/>
    </row>
    <row r="370" ht="14.25" customHeight="1">
      <c r="B370" s="27"/>
      <c r="E370" s="9"/>
    </row>
    <row r="371" ht="14.25" customHeight="1">
      <c r="B371" s="27"/>
      <c r="E371" s="9"/>
    </row>
    <row r="372" ht="14.25" customHeight="1">
      <c r="B372" s="27"/>
      <c r="E372" s="9"/>
    </row>
    <row r="373" ht="14.25" customHeight="1">
      <c r="B373" s="27"/>
      <c r="E373" s="9"/>
    </row>
    <row r="374" ht="14.25" customHeight="1">
      <c r="B374" s="27"/>
      <c r="E374" s="9"/>
    </row>
    <row r="375" ht="14.25" customHeight="1">
      <c r="B375" s="27"/>
      <c r="E375" s="9"/>
    </row>
    <row r="376" ht="14.25" customHeight="1">
      <c r="B376" s="27"/>
      <c r="E376" s="9"/>
    </row>
    <row r="377" ht="14.25" customHeight="1">
      <c r="B377" s="27"/>
      <c r="E377" s="9"/>
    </row>
    <row r="378" ht="14.25" customHeight="1">
      <c r="B378" s="27"/>
      <c r="E378" s="9"/>
    </row>
    <row r="379" ht="14.25" customHeight="1">
      <c r="B379" s="27"/>
      <c r="E379" s="9"/>
    </row>
    <row r="380" ht="14.25" customHeight="1">
      <c r="B380" s="27"/>
      <c r="E380" s="9"/>
    </row>
    <row r="381" ht="14.25" customHeight="1">
      <c r="B381" s="27"/>
      <c r="E381" s="9"/>
    </row>
    <row r="382" ht="14.25" customHeight="1">
      <c r="B382" s="27"/>
      <c r="E382" s="9"/>
    </row>
    <row r="383" ht="14.25" customHeight="1">
      <c r="B383" s="27"/>
      <c r="E383" s="9"/>
    </row>
    <row r="384" ht="14.25" customHeight="1">
      <c r="B384" s="27"/>
      <c r="E384" s="9"/>
    </row>
    <row r="385" ht="14.25" customHeight="1">
      <c r="B385" s="27"/>
      <c r="E385" s="9"/>
    </row>
    <row r="386" ht="14.25" customHeight="1">
      <c r="B386" s="27"/>
      <c r="E386" s="9"/>
    </row>
    <row r="387" ht="14.25" customHeight="1">
      <c r="B387" s="27"/>
      <c r="E387" s="9"/>
    </row>
    <row r="388" ht="14.25" customHeight="1">
      <c r="B388" s="27"/>
      <c r="E388" s="9"/>
    </row>
    <row r="389" ht="14.25" customHeight="1">
      <c r="B389" s="27"/>
      <c r="E389" s="9"/>
    </row>
    <row r="390" ht="14.25" customHeight="1">
      <c r="B390" s="27"/>
      <c r="E390" s="9"/>
    </row>
    <row r="391" ht="14.25" customHeight="1">
      <c r="B391" s="27"/>
      <c r="E391" s="9"/>
    </row>
    <row r="392" ht="14.25" customHeight="1">
      <c r="B392" s="27"/>
      <c r="E392" s="9"/>
    </row>
    <row r="393" ht="14.25" customHeight="1">
      <c r="B393" s="27"/>
      <c r="E393" s="9"/>
    </row>
    <row r="394" ht="14.25" customHeight="1">
      <c r="B394" s="27"/>
      <c r="E394" s="9"/>
    </row>
    <row r="395" ht="14.25" customHeight="1">
      <c r="B395" s="27"/>
      <c r="E395" s="9"/>
    </row>
    <row r="396" ht="14.25" customHeight="1">
      <c r="B396" s="27"/>
      <c r="E396" s="9"/>
    </row>
    <row r="397" ht="14.25" customHeight="1">
      <c r="B397" s="27"/>
      <c r="E397" s="9"/>
    </row>
    <row r="398" ht="14.25" customHeight="1">
      <c r="B398" s="27"/>
      <c r="E398" s="9"/>
    </row>
    <row r="399" ht="14.25" customHeight="1">
      <c r="B399" s="27"/>
      <c r="E399" s="9"/>
    </row>
    <row r="400" ht="14.25" customHeight="1">
      <c r="B400" s="27"/>
      <c r="E400" s="9"/>
    </row>
    <row r="401" ht="14.25" customHeight="1">
      <c r="B401" s="27"/>
      <c r="E401" s="9"/>
    </row>
    <row r="402" ht="14.25" customHeight="1">
      <c r="B402" s="27"/>
      <c r="E402" s="9"/>
    </row>
    <row r="403" ht="14.25" customHeight="1">
      <c r="B403" s="27"/>
      <c r="E403" s="9"/>
    </row>
    <row r="404" ht="14.25" customHeight="1">
      <c r="B404" s="27"/>
      <c r="E404" s="9"/>
    </row>
    <row r="405" ht="14.25" customHeight="1">
      <c r="B405" s="27"/>
      <c r="E405" s="9"/>
    </row>
    <row r="406" ht="14.25" customHeight="1">
      <c r="B406" s="27"/>
      <c r="E406" s="9"/>
    </row>
    <row r="407" ht="14.25" customHeight="1">
      <c r="B407" s="27"/>
      <c r="E407" s="9"/>
    </row>
    <row r="408" ht="14.25" customHeight="1">
      <c r="B408" s="27"/>
      <c r="E408" s="9"/>
    </row>
    <row r="409" ht="14.25" customHeight="1">
      <c r="B409" s="27"/>
      <c r="E409" s="9"/>
    </row>
    <row r="410" ht="14.25" customHeight="1">
      <c r="B410" s="27"/>
      <c r="E410" s="9"/>
    </row>
    <row r="411" ht="14.25" customHeight="1">
      <c r="B411" s="27"/>
      <c r="E411" s="9"/>
    </row>
    <row r="412" ht="14.25" customHeight="1">
      <c r="B412" s="27"/>
      <c r="E412" s="9"/>
    </row>
    <row r="413" ht="14.25" customHeight="1">
      <c r="B413" s="27"/>
      <c r="E413" s="9"/>
    </row>
    <row r="414" ht="14.25" customHeight="1">
      <c r="B414" s="27"/>
      <c r="E414" s="9"/>
    </row>
    <row r="415" ht="14.25" customHeight="1">
      <c r="B415" s="27"/>
      <c r="E415" s="9"/>
    </row>
    <row r="416" ht="14.25" customHeight="1">
      <c r="B416" s="27"/>
      <c r="E416" s="9"/>
    </row>
    <row r="417" ht="14.25" customHeight="1">
      <c r="B417" s="27"/>
      <c r="E417" s="9"/>
    </row>
    <row r="418" ht="14.25" customHeight="1">
      <c r="B418" s="27"/>
      <c r="E418" s="9"/>
    </row>
    <row r="419" ht="14.25" customHeight="1">
      <c r="B419" s="27"/>
      <c r="E419" s="9"/>
    </row>
    <row r="420" ht="14.25" customHeight="1">
      <c r="B420" s="27"/>
      <c r="E420" s="9"/>
    </row>
    <row r="421" ht="14.25" customHeight="1">
      <c r="B421" s="27"/>
      <c r="E421" s="9"/>
    </row>
    <row r="422" ht="14.25" customHeight="1">
      <c r="B422" s="27"/>
      <c r="E422" s="9"/>
    </row>
    <row r="423" ht="14.25" customHeight="1">
      <c r="B423" s="27"/>
      <c r="E423" s="9"/>
    </row>
    <row r="424" ht="14.25" customHeight="1">
      <c r="B424" s="27"/>
      <c r="E424" s="9"/>
    </row>
    <row r="425" ht="14.25" customHeight="1">
      <c r="B425" s="27"/>
      <c r="E425" s="9"/>
    </row>
    <row r="426" ht="14.25" customHeight="1">
      <c r="B426" s="27"/>
      <c r="E426" s="9"/>
    </row>
    <row r="427" ht="14.25" customHeight="1">
      <c r="B427" s="27"/>
      <c r="E427" s="9"/>
    </row>
    <row r="428" ht="14.25" customHeight="1">
      <c r="B428" s="27"/>
      <c r="E428" s="9"/>
    </row>
    <row r="429" ht="14.25" customHeight="1">
      <c r="B429" s="27"/>
      <c r="E429" s="9"/>
    </row>
    <row r="430" ht="14.25" customHeight="1">
      <c r="B430" s="27"/>
      <c r="E430" s="9"/>
    </row>
    <row r="431" ht="14.25" customHeight="1">
      <c r="B431" s="27"/>
      <c r="E431" s="9"/>
    </row>
    <row r="432" ht="14.25" customHeight="1">
      <c r="B432" s="27"/>
      <c r="E432" s="9"/>
    </row>
    <row r="433" ht="14.25" customHeight="1">
      <c r="B433" s="27"/>
      <c r="E433" s="9"/>
    </row>
    <row r="434" ht="14.25" customHeight="1">
      <c r="B434" s="27"/>
      <c r="E434" s="9"/>
    </row>
    <row r="435" ht="14.25" customHeight="1">
      <c r="B435" s="27"/>
      <c r="E435" s="9"/>
    </row>
    <row r="436" ht="14.25" customHeight="1">
      <c r="B436" s="27"/>
      <c r="E436" s="9"/>
    </row>
    <row r="437" ht="14.25" customHeight="1">
      <c r="B437" s="27"/>
      <c r="E437" s="9"/>
    </row>
    <row r="438" ht="14.25" customHeight="1">
      <c r="B438" s="27"/>
      <c r="E438" s="9"/>
    </row>
    <row r="439" ht="14.25" customHeight="1">
      <c r="B439" s="27"/>
      <c r="E439" s="9"/>
    </row>
    <row r="440" ht="14.25" customHeight="1">
      <c r="B440" s="27"/>
      <c r="E440" s="9"/>
    </row>
    <row r="441" ht="14.25" customHeight="1">
      <c r="B441" s="27"/>
      <c r="E441" s="9"/>
    </row>
    <row r="442" ht="14.25" customHeight="1">
      <c r="B442" s="27"/>
      <c r="E442" s="9"/>
    </row>
    <row r="443" ht="14.25" customHeight="1">
      <c r="B443" s="27"/>
      <c r="E443" s="9"/>
    </row>
    <row r="444" ht="14.25" customHeight="1">
      <c r="B444" s="27"/>
      <c r="E444" s="9"/>
    </row>
    <row r="445" ht="14.25" customHeight="1">
      <c r="B445" s="27"/>
      <c r="E445" s="9"/>
    </row>
    <row r="446" ht="14.25" customHeight="1">
      <c r="B446" s="27"/>
      <c r="E446" s="9"/>
    </row>
    <row r="447" ht="14.25" customHeight="1">
      <c r="B447" s="27"/>
      <c r="E447" s="9"/>
    </row>
    <row r="448" ht="14.25" customHeight="1">
      <c r="B448" s="27"/>
      <c r="E448" s="9"/>
    </row>
    <row r="449" ht="14.25" customHeight="1">
      <c r="B449" s="27"/>
      <c r="E449" s="9"/>
    </row>
    <row r="450" ht="14.25" customHeight="1">
      <c r="B450" s="27"/>
      <c r="E450" s="9"/>
    </row>
    <row r="451" ht="14.25" customHeight="1">
      <c r="B451" s="27"/>
      <c r="E451" s="9"/>
    </row>
    <row r="452" ht="14.25" customHeight="1">
      <c r="B452" s="27"/>
      <c r="E452" s="9"/>
    </row>
    <row r="453" ht="14.25" customHeight="1">
      <c r="B453" s="27"/>
      <c r="E453" s="9"/>
    </row>
    <row r="454" ht="14.25" customHeight="1">
      <c r="B454" s="27"/>
      <c r="E454" s="9"/>
    </row>
    <row r="455" ht="14.25" customHeight="1">
      <c r="B455" s="27"/>
      <c r="E455" s="9"/>
    </row>
    <row r="456" ht="14.25" customHeight="1">
      <c r="B456" s="27"/>
      <c r="E456" s="9"/>
    </row>
    <row r="457" ht="14.25" customHeight="1">
      <c r="B457" s="27"/>
      <c r="E457" s="9"/>
    </row>
    <row r="458" ht="14.25" customHeight="1">
      <c r="B458" s="27"/>
      <c r="E458" s="9"/>
    </row>
    <row r="459" ht="14.25" customHeight="1">
      <c r="B459" s="27"/>
      <c r="E459" s="9"/>
    </row>
    <row r="460" ht="14.25" customHeight="1">
      <c r="B460" s="27"/>
      <c r="E460" s="9"/>
    </row>
    <row r="461" ht="14.25" customHeight="1">
      <c r="B461" s="27"/>
      <c r="E461" s="9"/>
    </row>
    <row r="462" ht="14.25" customHeight="1">
      <c r="B462" s="27"/>
      <c r="E462" s="9"/>
    </row>
    <row r="463" ht="14.25" customHeight="1">
      <c r="B463" s="27"/>
      <c r="E463" s="9"/>
    </row>
    <row r="464" ht="14.25" customHeight="1">
      <c r="B464" s="27"/>
      <c r="E464" s="9"/>
    </row>
    <row r="465" ht="14.25" customHeight="1">
      <c r="B465" s="27"/>
      <c r="E465" s="9"/>
    </row>
    <row r="466" ht="14.25" customHeight="1">
      <c r="B466" s="27"/>
      <c r="E466" s="9"/>
    </row>
    <row r="467" ht="14.25" customHeight="1">
      <c r="B467" s="27"/>
      <c r="E467" s="9"/>
    </row>
    <row r="468" ht="14.25" customHeight="1">
      <c r="B468" s="27"/>
      <c r="E468" s="9"/>
    </row>
    <row r="469" ht="14.25" customHeight="1">
      <c r="B469" s="27"/>
      <c r="E469" s="9"/>
    </row>
    <row r="470" ht="14.25" customHeight="1">
      <c r="B470" s="27"/>
      <c r="E470" s="9"/>
    </row>
    <row r="471" ht="14.25" customHeight="1">
      <c r="B471" s="27"/>
      <c r="E471" s="9"/>
    </row>
    <row r="472" ht="14.25" customHeight="1">
      <c r="B472" s="27"/>
      <c r="E472" s="9"/>
    </row>
    <row r="473" ht="14.25" customHeight="1">
      <c r="B473" s="27"/>
      <c r="E473" s="9"/>
    </row>
    <row r="474" ht="14.25" customHeight="1">
      <c r="B474" s="27"/>
      <c r="E474" s="9"/>
    </row>
    <row r="475" ht="14.25" customHeight="1">
      <c r="B475" s="27"/>
      <c r="E475" s="9"/>
    </row>
    <row r="476" ht="14.25" customHeight="1">
      <c r="B476" s="27"/>
      <c r="E476" s="9"/>
    </row>
    <row r="477" ht="14.25" customHeight="1">
      <c r="B477" s="27"/>
      <c r="E477" s="9"/>
    </row>
    <row r="478" ht="14.25" customHeight="1">
      <c r="B478" s="27"/>
      <c r="E478" s="9"/>
    </row>
    <row r="479" ht="14.25" customHeight="1">
      <c r="B479" s="27"/>
      <c r="E479" s="9"/>
    </row>
    <row r="480" ht="14.25" customHeight="1">
      <c r="B480" s="27"/>
      <c r="E480" s="9"/>
    </row>
    <row r="481" ht="14.25" customHeight="1">
      <c r="B481" s="27"/>
      <c r="E481" s="9"/>
    </row>
    <row r="482" ht="14.25" customHeight="1">
      <c r="B482" s="27"/>
      <c r="E482" s="9"/>
    </row>
    <row r="483" ht="14.25" customHeight="1">
      <c r="B483" s="27"/>
      <c r="E483" s="9"/>
    </row>
    <row r="484" ht="14.25" customHeight="1">
      <c r="B484" s="27"/>
      <c r="E484" s="9"/>
    </row>
    <row r="485" ht="14.25" customHeight="1">
      <c r="B485" s="27"/>
      <c r="E485" s="9"/>
    </row>
    <row r="486" ht="14.25" customHeight="1">
      <c r="B486" s="27"/>
      <c r="E486" s="9"/>
    </row>
    <row r="487" ht="14.25" customHeight="1">
      <c r="B487" s="27"/>
      <c r="E487" s="9"/>
    </row>
    <row r="488" ht="14.25" customHeight="1">
      <c r="B488" s="27"/>
      <c r="E488" s="9"/>
    </row>
    <row r="489" ht="14.25" customHeight="1">
      <c r="B489" s="27"/>
      <c r="E489" s="9"/>
    </row>
    <row r="490" ht="14.25" customHeight="1">
      <c r="B490" s="27"/>
      <c r="E490" s="9"/>
    </row>
    <row r="491" ht="14.25" customHeight="1">
      <c r="B491" s="27"/>
      <c r="E491" s="9"/>
    </row>
    <row r="492" ht="14.25" customHeight="1">
      <c r="B492" s="27"/>
      <c r="E492" s="9"/>
    </row>
    <row r="493" ht="14.25" customHeight="1">
      <c r="B493" s="27"/>
      <c r="E493" s="9"/>
    </row>
    <row r="494" ht="14.25" customHeight="1">
      <c r="B494" s="27"/>
      <c r="E494" s="9"/>
    </row>
    <row r="495" ht="14.25" customHeight="1">
      <c r="B495" s="27"/>
      <c r="E495" s="9"/>
    </row>
    <row r="496" ht="14.25" customHeight="1">
      <c r="B496" s="27"/>
      <c r="E496" s="9"/>
    </row>
    <row r="497" ht="14.25" customHeight="1">
      <c r="B497" s="27"/>
      <c r="E497" s="9"/>
    </row>
    <row r="498" ht="14.25" customHeight="1">
      <c r="B498" s="27"/>
      <c r="E498" s="9"/>
    </row>
    <row r="499" ht="14.25" customHeight="1">
      <c r="B499" s="27"/>
      <c r="E499" s="9"/>
    </row>
    <row r="500" ht="14.25" customHeight="1">
      <c r="B500" s="27"/>
      <c r="E500" s="9"/>
    </row>
    <row r="501" ht="14.25" customHeight="1">
      <c r="B501" s="27"/>
      <c r="E501" s="9"/>
    </row>
    <row r="502" ht="14.25" customHeight="1">
      <c r="B502" s="27"/>
      <c r="E502" s="9"/>
    </row>
    <row r="503" ht="14.25" customHeight="1">
      <c r="B503" s="27"/>
      <c r="E503" s="9"/>
    </row>
    <row r="504" ht="14.25" customHeight="1">
      <c r="B504" s="27"/>
      <c r="E504" s="9"/>
    </row>
    <row r="505" ht="14.25" customHeight="1">
      <c r="B505" s="27"/>
      <c r="E505" s="9"/>
    </row>
    <row r="506" ht="14.25" customHeight="1">
      <c r="B506" s="27"/>
      <c r="E506" s="9"/>
    </row>
    <row r="507" ht="14.25" customHeight="1">
      <c r="B507" s="27"/>
      <c r="E507" s="9"/>
    </row>
    <row r="508" ht="14.25" customHeight="1">
      <c r="B508" s="27"/>
      <c r="E508" s="9"/>
    </row>
    <row r="509" ht="14.25" customHeight="1">
      <c r="B509" s="27"/>
      <c r="E509" s="9"/>
    </row>
    <row r="510" ht="14.25" customHeight="1">
      <c r="B510" s="27"/>
      <c r="E510" s="9"/>
    </row>
    <row r="511" ht="14.25" customHeight="1">
      <c r="B511" s="27"/>
      <c r="E511" s="9"/>
    </row>
    <row r="512" ht="14.25" customHeight="1">
      <c r="B512" s="27"/>
      <c r="E512" s="9"/>
    </row>
    <row r="513" ht="14.25" customHeight="1">
      <c r="B513" s="27"/>
      <c r="E513" s="9"/>
    </row>
    <row r="514" ht="14.25" customHeight="1">
      <c r="B514" s="27"/>
      <c r="E514" s="9"/>
    </row>
    <row r="515" ht="14.25" customHeight="1">
      <c r="B515" s="27"/>
      <c r="E515" s="9"/>
    </row>
    <row r="516" ht="14.25" customHeight="1">
      <c r="B516" s="27"/>
      <c r="E516" s="9"/>
    </row>
    <row r="517" ht="14.25" customHeight="1">
      <c r="B517" s="27"/>
      <c r="E517" s="9"/>
    </row>
    <row r="518" ht="14.25" customHeight="1">
      <c r="B518" s="27"/>
      <c r="E518" s="9"/>
    </row>
    <row r="519" ht="14.25" customHeight="1">
      <c r="B519" s="27"/>
      <c r="E519" s="9"/>
    </row>
    <row r="520" ht="14.25" customHeight="1">
      <c r="B520" s="27"/>
      <c r="E520" s="9"/>
    </row>
    <row r="521" ht="14.25" customHeight="1">
      <c r="B521" s="27"/>
      <c r="E521" s="9"/>
    </row>
    <row r="522" ht="14.25" customHeight="1">
      <c r="B522" s="27"/>
      <c r="E522" s="9"/>
    </row>
    <row r="523" ht="14.25" customHeight="1">
      <c r="B523" s="27"/>
      <c r="E523" s="9"/>
    </row>
    <row r="524" ht="14.25" customHeight="1">
      <c r="B524" s="27"/>
      <c r="E524" s="9"/>
    </row>
    <row r="525" ht="14.25" customHeight="1">
      <c r="B525" s="27"/>
      <c r="E525" s="9"/>
    </row>
    <row r="526" ht="14.25" customHeight="1">
      <c r="B526" s="27"/>
      <c r="E526" s="9"/>
    </row>
    <row r="527" ht="14.25" customHeight="1">
      <c r="B527" s="27"/>
      <c r="E527" s="9"/>
    </row>
    <row r="528" ht="14.25" customHeight="1">
      <c r="B528" s="27"/>
      <c r="E528" s="9"/>
    </row>
    <row r="529" ht="14.25" customHeight="1">
      <c r="B529" s="27"/>
      <c r="E529" s="9"/>
    </row>
    <row r="530" ht="14.25" customHeight="1">
      <c r="B530" s="27"/>
      <c r="E530" s="9"/>
    </row>
    <row r="531" ht="14.25" customHeight="1">
      <c r="B531" s="27"/>
      <c r="E531" s="9"/>
    </row>
    <row r="532" ht="14.25" customHeight="1">
      <c r="B532" s="27"/>
      <c r="E532" s="9"/>
    </row>
    <row r="533" ht="14.25" customHeight="1">
      <c r="B533" s="27"/>
      <c r="E533" s="9"/>
    </row>
    <row r="534" ht="14.25" customHeight="1">
      <c r="B534" s="27"/>
      <c r="E534" s="9"/>
    </row>
    <row r="535" ht="14.25" customHeight="1">
      <c r="B535" s="27"/>
      <c r="E535" s="9"/>
    </row>
    <row r="536" ht="14.25" customHeight="1">
      <c r="B536" s="27"/>
      <c r="E536" s="9"/>
    </row>
    <row r="537" ht="14.25" customHeight="1">
      <c r="B537" s="27"/>
      <c r="E537" s="9"/>
    </row>
    <row r="538" ht="14.25" customHeight="1">
      <c r="B538" s="27"/>
      <c r="E538" s="9"/>
    </row>
    <row r="539" ht="14.25" customHeight="1">
      <c r="B539" s="27"/>
      <c r="E539" s="9"/>
    </row>
    <row r="540" ht="14.25" customHeight="1">
      <c r="B540" s="27"/>
      <c r="E540" s="9"/>
    </row>
    <row r="541" ht="14.25" customHeight="1">
      <c r="B541" s="27"/>
      <c r="E541" s="9"/>
    </row>
    <row r="542" ht="14.25" customHeight="1">
      <c r="B542" s="27"/>
      <c r="E542" s="9"/>
    </row>
    <row r="543" ht="14.25" customHeight="1">
      <c r="B543" s="27"/>
      <c r="E543" s="9"/>
    </row>
    <row r="544" ht="14.25" customHeight="1">
      <c r="B544" s="27"/>
      <c r="E544" s="9"/>
    </row>
    <row r="545" ht="14.25" customHeight="1">
      <c r="B545" s="27"/>
      <c r="E545" s="9"/>
    </row>
    <row r="546" ht="14.25" customHeight="1">
      <c r="B546" s="27"/>
      <c r="E546" s="9"/>
    </row>
    <row r="547" ht="14.25" customHeight="1">
      <c r="B547" s="27"/>
      <c r="E547" s="9"/>
    </row>
    <row r="548" ht="14.25" customHeight="1">
      <c r="B548" s="27"/>
      <c r="E548" s="9"/>
    </row>
    <row r="549" ht="14.25" customHeight="1">
      <c r="B549" s="27"/>
      <c r="E549" s="9"/>
    </row>
    <row r="550" ht="14.25" customHeight="1">
      <c r="B550" s="27"/>
      <c r="E550" s="9"/>
    </row>
    <row r="551" ht="14.25" customHeight="1">
      <c r="B551" s="27"/>
      <c r="E551" s="9"/>
    </row>
    <row r="552" ht="14.25" customHeight="1">
      <c r="B552" s="27"/>
      <c r="E552" s="9"/>
    </row>
    <row r="553" ht="14.25" customHeight="1">
      <c r="B553" s="27"/>
      <c r="E553" s="9"/>
    </row>
    <row r="554" ht="14.25" customHeight="1">
      <c r="B554" s="27"/>
      <c r="E554" s="9"/>
    </row>
    <row r="555" ht="14.25" customHeight="1">
      <c r="B555" s="27"/>
      <c r="E555" s="9"/>
    </row>
    <row r="556" ht="14.25" customHeight="1">
      <c r="B556" s="27"/>
      <c r="E556" s="9"/>
    </row>
    <row r="557" ht="14.25" customHeight="1">
      <c r="B557" s="27"/>
      <c r="E557" s="9"/>
    </row>
    <row r="558" ht="14.25" customHeight="1">
      <c r="B558" s="27"/>
      <c r="E558" s="9"/>
    </row>
    <row r="559" ht="14.25" customHeight="1">
      <c r="B559" s="27"/>
      <c r="E559" s="9"/>
    </row>
    <row r="560" ht="14.25" customHeight="1">
      <c r="B560" s="27"/>
      <c r="E560" s="9"/>
    </row>
    <row r="561" ht="14.25" customHeight="1">
      <c r="B561" s="27"/>
      <c r="E561" s="9"/>
    </row>
    <row r="562" ht="14.25" customHeight="1">
      <c r="B562" s="27"/>
      <c r="E562" s="9"/>
    </row>
    <row r="563" ht="14.25" customHeight="1">
      <c r="B563" s="27"/>
      <c r="E563" s="9"/>
    </row>
    <row r="564" ht="14.25" customHeight="1">
      <c r="B564" s="27"/>
      <c r="E564" s="9"/>
    </row>
    <row r="565" ht="14.25" customHeight="1">
      <c r="B565" s="27"/>
      <c r="E565" s="9"/>
    </row>
    <row r="566" ht="14.25" customHeight="1">
      <c r="B566" s="27"/>
      <c r="E566" s="9"/>
    </row>
    <row r="567" ht="14.25" customHeight="1">
      <c r="B567" s="27"/>
      <c r="E567" s="9"/>
    </row>
    <row r="568" ht="14.25" customHeight="1">
      <c r="B568" s="27"/>
      <c r="E568" s="9"/>
    </row>
    <row r="569" ht="14.25" customHeight="1">
      <c r="B569" s="27"/>
      <c r="E569" s="9"/>
    </row>
    <row r="570" ht="14.25" customHeight="1">
      <c r="B570" s="27"/>
      <c r="E570" s="9"/>
    </row>
    <row r="571" ht="14.25" customHeight="1">
      <c r="B571" s="27"/>
      <c r="E571" s="9"/>
    </row>
    <row r="572" ht="14.25" customHeight="1">
      <c r="B572" s="27"/>
      <c r="E572" s="9"/>
    </row>
    <row r="573" ht="14.25" customHeight="1">
      <c r="B573" s="27"/>
      <c r="E573" s="9"/>
    </row>
    <row r="574" ht="14.25" customHeight="1">
      <c r="B574" s="27"/>
      <c r="E574" s="9"/>
    </row>
    <row r="575" ht="14.25" customHeight="1">
      <c r="B575" s="27"/>
      <c r="E575" s="9"/>
    </row>
    <row r="576" ht="14.25" customHeight="1">
      <c r="B576" s="27"/>
      <c r="E576" s="9"/>
    </row>
    <row r="577" ht="14.25" customHeight="1">
      <c r="B577" s="27"/>
      <c r="E577" s="9"/>
    </row>
    <row r="578" ht="14.25" customHeight="1">
      <c r="B578" s="27"/>
      <c r="E578" s="9"/>
    </row>
    <row r="579" ht="14.25" customHeight="1">
      <c r="B579" s="27"/>
      <c r="E579" s="9"/>
    </row>
    <row r="580" ht="14.25" customHeight="1">
      <c r="B580" s="27"/>
      <c r="E580" s="9"/>
    </row>
    <row r="581" ht="14.25" customHeight="1">
      <c r="B581" s="27"/>
      <c r="E581" s="9"/>
    </row>
    <row r="582" ht="14.25" customHeight="1">
      <c r="B582" s="27"/>
      <c r="E582" s="9"/>
    </row>
    <row r="583" ht="14.25" customHeight="1">
      <c r="B583" s="27"/>
      <c r="E583" s="9"/>
    </row>
    <row r="584" ht="14.25" customHeight="1">
      <c r="B584" s="27"/>
      <c r="E584" s="9"/>
    </row>
    <row r="585" ht="14.25" customHeight="1">
      <c r="B585" s="27"/>
      <c r="E585" s="9"/>
    </row>
    <row r="586" ht="14.25" customHeight="1">
      <c r="B586" s="27"/>
      <c r="E586" s="9"/>
    </row>
    <row r="587" ht="14.25" customHeight="1">
      <c r="B587" s="27"/>
      <c r="E587" s="9"/>
    </row>
    <row r="588" ht="14.25" customHeight="1">
      <c r="B588" s="27"/>
      <c r="E588" s="9"/>
    </row>
    <row r="589" ht="14.25" customHeight="1">
      <c r="B589" s="27"/>
      <c r="E589" s="9"/>
    </row>
    <row r="590" ht="14.25" customHeight="1">
      <c r="B590" s="27"/>
      <c r="E590" s="9"/>
    </row>
    <row r="591" ht="14.25" customHeight="1">
      <c r="B591" s="27"/>
      <c r="E591" s="9"/>
    </row>
    <row r="592" ht="14.25" customHeight="1">
      <c r="B592" s="27"/>
      <c r="E592" s="9"/>
    </row>
    <row r="593" ht="14.25" customHeight="1">
      <c r="B593" s="27"/>
      <c r="E593" s="9"/>
    </row>
    <row r="594" ht="14.25" customHeight="1">
      <c r="B594" s="27"/>
      <c r="E594" s="9"/>
    </row>
    <row r="595" ht="14.25" customHeight="1">
      <c r="B595" s="27"/>
      <c r="E595" s="9"/>
    </row>
    <row r="596" ht="14.25" customHeight="1">
      <c r="B596" s="27"/>
      <c r="E596" s="9"/>
    </row>
    <row r="597" ht="14.25" customHeight="1">
      <c r="B597" s="27"/>
      <c r="E597" s="9"/>
    </row>
    <row r="598" ht="14.25" customHeight="1">
      <c r="B598" s="27"/>
      <c r="E598" s="9"/>
    </row>
    <row r="599" ht="14.25" customHeight="1">
      <c r="B599" s="27"/>
      <c r="E599" s="9"/>
    </row>
    <row r="600" ht="14.25" customHeight="1">
      <c r="B600" s="27"/>
      <c r="E600" s="9"/>
    </row>
    <row r="601" ht="14.25" customHeight="1">
      <c r="B601" s="27"/>
      <c r="E601" s="9"/>
    </row>
    <row r="602" ht="14.25" customHeight="1">
      <c r="B602" s="27"/>
      <c r="E602" s="9"/>
    </row>
    <row r="603" ht="14.25" customHeight="1">
      <c r="B603" s="27"/>
      <c r="E603" s="9"/>
    </row>
    <row r="604" ht="14.25" customHeight="1">
      <c r="B604" s="27"/>
      <c r="E604" s="9"/>
    </row>
    <row r="605" ht="14.25" customHeight="1">
      <c r="B605" s="27"/>
      <c r="E605" s="9"/>
    </row>
    <row r="606" ht="14.25" customHeight="1">
      <c r="B606" s="27"/>
      <c r="E606" s="9"/>
    </row>
    <row r="607" ht="14.25" customHeight="1">
      <c r="B607" s="27"/>
      <c r="E607" s="9"/>
    </row>
    <row r="608" ht="14.25" customHeight="1">
      <c r="B608" s="27"/>
      <c r="E608" s="9"/>
    </row>
    <row r="609" ht="14.25" customHeight="1">
      <c r="B609" s="27"/>
      <c r="E609" s="9"/>
    </row>
    <row r="610" ht="14.25" customHeight="1">
      <c r="B610" s="27"/>
      <c r="E610" s="9"/>
    </row>
    <row r="611" ht="14.25" customHeight="1">
      <c r="B611" s="27"/>
      <c r="E611" s="9"/>
    </row>
    <row r="612" ht="14.25" customHeight="1">
      <c r="B612" s="27"/>
      <c r="E612" s="9"/>
    </row>
    <row r="613" ht="14.25" customHeight="1">
      <c r="B613" s="27"/>
      <c r="E613" s="9"/>
    </row>
    <row r="614" ht="14.25" customHeight="1">
      <c r="B614" s="27"/>
      <c r="E614" s="9"/>
    </row>
    <row r="615" ht="14.25" customHeight="1">
      <c r="B615" s="27"/>
      <c r="E615" s="9"/>
    </row>
    <row r="616" ht="14.25" customHeight="1">
      <c r="B616" s="27"/>
      <c r="E616" s="9"/>
    </row>
    <row r="617" ht="14.25" customHeight="1">
      <c r="B617" s="27"/>
      <c r="E617" s="9"/>
    </row>
    <row r="618" ht="14.25" customHeight="1">
      <c r="B618" s="27"/>
      <c r="E618" s="9"/>
    </row>
    <row r="619" ht="14.25" customHeight="1">
      <c r="B619" s="27"/>
      <c r="E619" s="9"/>
    </row>
    <row r="620" ht="14.25" customHeight="1">
      <c r="B620" s="27"/>
      <c r="E620" s="9"/>
    </row>
    <row r="621" ht="14.25" customHeight="1">
      <c r="B621" s="27"/>
      <c r="E621" s="9"/>
    </row>
    <row r="622" ht="14.25" customHeight="1">
      <c r="B622" s="27"/>
      <c r="E622" s="9"/>
    </row>
    <row r="623" ht="14.25" customHeight="1">
      <c r="B623" s="27"/>
      <c r="E623" s="9"/>
    </row>
    <row r="624" ht="14.25" customHeight="1">
      <c r="B624" s="27"/>
      <c r="E624" s="9"/>
    </row>
    <row r="625" ht="14.25" customHeight="1">
      <c r="B625" s="27"/>
      <c r="E625" s="9"/>
    </row>
    <row r="626" ht="14.25" customHeight="1">
      <c r="B626" s="27"/>
      <c r="E626" s="9"/>
    </row>
    <row r="627" ht="14.25" customHeight="1">
      <c r="B627" s="27"/>
      <c r="E627" s="9"/>
    </row>
    <row r="628" ht="14.25" customHeight="1">
      <c r="B628" s="27"/>
      <c r="E628" s="9"/>
    </row>
    <row r="629" ht="14.25" customHeight="1">
      <c r="B629" s="27"/>
      <c r="E629" s="9"/>
    </row>
    <row r="630" ht="14.25" customHeight="1">
      <c r="B630" s="27"/>
      <c r="E630" s="9"/>
    </row>
    <row r="631" ht="14.25" customHeight="1">
      <c r="B631" s="27"/>
      <c r="E631" s="9"/>
    </row>
    <row r="632" ht="14.25" customHeight="1">
      <c r="B632" s="27"/>
      <c r="E632" s="9"/>
    </row>
    <row r="633" ht="14.25" customHeight="1">
      <c r="B633" s="27"/>
      <c r="E633" s="9"/>
    </row>
    <row r="634" ht="14.25" customHeight="1">
      <c r="B634" s="27"/>
      <c r="E634" s="9"/>
    </row>
    <row r="635" ht="14.25" customHeight="1">
      <c r="B635" s="27"/>
      <c r="E635" s="9"/>
    </row>
    <row r="636" ht="14.25" customHeight="1">
      <c r="B636" s="27"/>
      <c r="E636" s="9"/>
    </row>
    <row r="637" ht="14.25" customHeight="1">
      <c r="B637" s="27"/>
      <c r="E637" s="9"/>
    </row>
    <row r="638" ht="14.25" customHeight="1">
      <c r="B638" s="27"/>
      <c r="E638" s="9"/>
    </row>
    <row r="639" ht="14.25" customHeight="1">
      <c r="B639" s="27"/>
      <c r="E639" s="9"/>
    </row>
    <row r="640" ht="14.25" customHeight="1">
      <c r="B640" s="27"/>
      <c r="E640" s="9"/>
    </row>
    <row r="641" ht="14.25" customHeight="1">
      <c r="B641" s="27"/>
      <c r="E641" s="9"/>
    </row>
    <row r="642" ht="14.25" customHeight="1">
      <c r="B642" s="27"/>
      <c r="E642" s="9"/>
    </row>
    <row r="643" ht="14.25" customHeight="1">
      <c r="B643" s="27"/>
      <c r="E643" s="9"/>
    </row>
    <row r="644" ht="14.25" customHeight="1">
      <c r="B644" s="27"/>
      <c r="E644" s="9"/>
    </row>
    <row r="645" ht="14.25" customHeight="1">
      <c r="B645" s="27"/>
      <c r="E645" s="9"/>
    </row>
    <row r="646" ht="14.25" customHeight="1">
      <c r="B646" s="27"/>
      <c r="E646" s="9"/>
    </row>
    <row r="647" ht="14.25" customHeight="1">
      <c r="B647" s="27"/>
      <c r="E647" s="9"/>
    </row>
    <row r="648" ht="14.25" customHeight="1">
      <c r="B648" s="27"/>
      <c r="E648" s="9"/>
    </row>
    <row r="649" ht="14.25" customHeight="1">
      <c r="B649" s="27"/>
      <c r="E649" s="9"/>
    </row>
    <row r="650" ht="14.25" customHeight="1">
      <c r="B650" s="27"/>
      <c r="E650" s="9"/>
    </row>
    <row r="651" ht="14.25" customHeight="1">
      <c r="B651" s="27"/>
      <c r="E651" s="9"/>
    </row>
    <row r="652" ht="14.25" customHeight="1">
      <c r="B652" s="27"/>
      <c r="E652" s="9"/>
    </row>
    <row r="653" ht="14.25" customHeight="1">
      <c r="B653" s="27"/>
      <c r="E653" s="9"/>
    </row>
    <row r="654" ht="14.25" customHeight="1">
      <c r="B654" s="27"/>
      <c r="E654" s="9"/>
    </row>
    <row r="655" ht="14.25" customHeight="1">
      <c r="B655" s="27"/>
      <c r="E655" s="9"/>
    </row>
    <row r="656" ht="14.25" customHeight="1">
      <c r="B656" s="27"/>
      <c r="E656" s="9"/>
    </row>
    <row r="657" ht="14.25" customHeight="1">
      <c r="B657" s="27"/>
      <c r="E657" s="9"/>
    </row>
    <row r="658" ht="14.25" customHeight="1">
      <c r="B658" s="27"/>
      <c r="E658" s="9"/>
    </row>
    <row r="659" ht="14.25" customHeight="1">
      <c r="B659" s="27"/>
      <c r="E659" s="9"/>
    </row>
    <row r="660" ht="14.25" customHeight="1">
      <c r="B660" s="27"/>
      <c r="E660" s="9"/>
    </row>
    <row r="661" ht="14.25" customHeight="1">
      <c r="B661" s="27"/>
      <c r="E661" s="9"/>
    </row>
    <row r="662" ht="14.25" customHeight="1">
      <c r="B662" s="27"/>
      <c r="E662" s="9"/>
    </row>
    <row r="663" ht="14.25" customHeight="1">
      <c r="B663" s="27"/>
      <c r="E663" s="9"/>
    </row>
    <row r="664" ht="14.25" customHeight="1">
      <c r="B664" s="27"/>
      <c r="E664" s="9"/>
    </row>
    <row r="665" ht="14.25" customHeight="1">
      <c r="B665" s="27"/>
      <c r="E665" s="9"/>
    </row>
    <row r="666" ht="14.25" customHeight="1">
      <c r="B666" s="27"/>
      <c r="E666" s="9"/>
    </row>
    <row r="667" ht="14.25" customHeight="1">
      <c r="B667" s="27"/>
      <c r="E667" s="9"/>
    </row>
    <row r="668" ht="14.25" customHeight="1">
      <c r="B668" s="27"/>
      <c r="E668" s="9"/>
    </row>
    <row r="669" ht="14.25" customHeight="1">
      <c r="B669" s="27"/>
      <c r="E669" s="9"/>
    </row>
    <row r="670" ht="14.25" customHeight="1">
      <c r="B670" s="27"/>
      <c r="E670" s="9"/>
    </row>
    <row r="671" ht="14.25" customHeight="1">
      <c r="B671" s="27"/>
      <c r="E671" s="9"/>
    </row>
    <row r="672" ht="14.25" customHeight="1">
      <c r="B672" s="27"/>
      <c r="E672" s="9"/>
    </row>
    <row r="673" ht="14.25" customHeight="1">
      <c r="B673" s="27"/>
      <c r="E673" s="9"/>
    </row>
    <row r="674" ht="14.25" customHeight="1">
      <c r="B674" s="27"/>
      <c r="E674" s="9"/>
    </row>
    <row r="675" ht="14.25" customHeight="1">
      <c r="B675" s="27"/>
      <c r="E675" s="9"/>
    </row>
    <row r="676" ht="14.25" customHeight="1">
      <c r="B676" s="27"/>
      <c r="E676" s="9"/>
    </row>
    <row r="677" ht="14.25" customHeight="1">
      <c r="B677" s="27"/>
      <c r="E677" s="9"/>
    </row>
    <row r="678" ht="14.25" customHeight="1">
      <c r="B678" s="27"/>
      <c r="E678" s="9"/>
    </row>
    <row r="679" ht="14.25" customHeight="1">
      <c r="B679" s="27"/>
      <c r="E679" s="9"/>
    </row>
    <row r="680" ht="14.25" customHeight="1">
      <c r="B680" s="27"/>
      <c r="E680" s="9"/>
    </row>
    <row r="681" ht="14.25" customHeight="1">
      <c r="B681" s="27"/>
      <c r="E681" s="9"/>
    </row>
    <row r="682" ht="14.25" customHeight="1">
      <c r="B682" s="27"/>
      <c r="E682" s="9"/>
    </row>
    <row r="683" ht="14.25" customHeight="1">
      <c r="B683" s="27"/>
      <c r="E683" s="9"/>
    </row>
    <row r="684" ht="14.25" customHeight="1">
      <c r="B684" s="27"/>
      <c r="E684" s="9"/>
    </row>
    <row r="685" ht="14.25" customHeight="1">
      <c r="B685" s="27"/>
      <c r="E685" s="9"/>
    </row>
    <row r="686" ht="14.25" customHeight="1">
      <c r="B686" s="27"/>
      <c r="E686" s="9"/>
    </row>
    <row r="687" ht="14.25" customHeight="1">
      <c r="B687" s="27"/>
      <c r="E687" s="9"/>
    </row>
    <row r="688" ht="14.25" customHeight="1">
      <c r="B688" s="27"/>
      <c r="E688" s="9"/>
    </row>
    <row r="689" ht="14.25" customHeight="1">
      <c r="B689" s="27"/>
      <c r="E689" s="9"/>
    </row>
    <row r="690" ht="14.25" customHeight="1">
      <c r="B690" s="27"/>
      <c r="E690" s="9"/>
    </row>
    <row r="691" ht="14.25" customHeight="1">
      <c r="B691" s="27"/>
      <c r="E691" s="9"/>
    </row>
    <row r="692" ht="14.25" customHeight="1">
      <c r="B692" s="27"/>
      <c r="E692" s="9"/>
    </row>
    <row r="693" ht="14.25" customHeight="1">
      <c r="B693" s="27"/>
      <c r="E693" s="9"/>
    </row>
    <row r="694" ht="14.25" customHeight="1">
      <c r="B694" s="27"/>
      <c r="E694" s="9"/>
    </row>
    <row r="695" ht="14.25" customHeight="1">
      <c r="B695" s="27"/>
      <c r="E695" s="9"/>
    </row>
    <row r="696" ht="14.25" customHeight="1">
      <c r="B696" s="27"/>
      <c r="E696" s="9"/>
    </row>
    <row r="697" ht="14.25" customHeight="1">
      <c r="B697" s="27"/>
      <c r="E697" s="9"/>
    </row>
    <row r="698" ht="14.25" customHeight="1">
      <c r="B698" s="27"/>
      <c r="E698" s="9"/>
    </row>
    <row r="699" ht="14.25" customHeight="1">
      <c r="B699" s="27"/>
      <c r="E699" s="9"/>
    </row>
    <row r="700" ht="14.25" customHeight="1">
      <c r="B700" s="27"/>
      <c r="E700" s="9"/>
    </row>
    <row r="701" ht="14.25" customHeight="1">
      <c r="B701" s="27"/>
      <c r="E701" s="9"/>
    </row>
    <row r="702" ht="14.25" customHeight="1">
      <c r="B702" s="27"/>
      <c r="E702" s="9"/>
    </row>
    <row r="703" ht="14.25" customHeight="1">
      <c r="B703" s="27"/>
      <c r="E703" s="9"/>
    </row>
    <row r="704" ht="14.25" customHeight="1">
      <c r="B704" s="27"/>
      <c r="E704" s="9"/>
    </row>
    <row r="705" ht="14.25" customHeight="1">
      <c r="B705" s="27"/>
      <c r="E705" s="9"/>
    </row>
    <row r="706" ht="14.25" customHeight="1">
      <c r="B706" s="27"/>
      <c r="E706" s="9"/>
    </row>
    <row r="707" ht="14.25" customHeight="1">
      <c r="B707" s="27"/>
      <c r="E707" s="9"/>
    </row>
    <row r="708" ht="14.25" customHeight="1">
      <c r="B708" s="27"/>
      <c r="E708" s="9"/>
    </row>
    <row r="709" ht="14.25" customHeight="1">
      <c r="B709" s="27"/>
      <c r="E709" s="9"/>
    </row>
    <row r="710" ht="14.25" customHeight="1">
      <c r="B710" s="27"/>
      <c r="E710" s="9"/>
    </row>
    <row r="711" ht="14.25" customHeight="1">
      <c r="B711" s="27"/>
      <c r="E711" s="9"/>
    </row>
    <row r="712" ht="14.25" customHeight="1">
      <c r="B712" s="27"/>
      <c r="E712" s="9"/>
    </row>
    <row r="713" ht="14.25" customHeight="1">
      <c r="B713" s="27"/>
      <c r="E713" s="9"/>
    </row>
    <row r="714" ht="14.25" customHeight="1">
      <c r="B714" s="27"/>
      <c r="E714" s="9"/>
    </row>
    <row r="715" ht="14.25" customHeight="1">
      <c r="B715" s="27"/>
      <c r="E715" s="9"/>
    </row>
    <row r="716" ht="14.25" customHeight="1">
      <c r="B716" s="27"/>
      <c r="E716" s="9"/>
    </row>
    <row r="717" ht="14.25" customHeight="1">
      <c r="B717" s="27"/>
      <c r="E717" s="9"/>
    </row>
    <row r="718" ht="14.25" customHeight="1">
      <c r="B718" s="27"/>
      <c r="E718" s="9"/>
    </row>
    <row r="719" ht="14.25" customHeight="1">
      <c r="B719" s="27"/>
      <c r="E719" s="9"/>
    </row>
    <row r="720" ht="14.25" customHeight="1">
      <c r="B720" s="27"/>
      <c r="E720" s="9"/>
    </row>
    <row r="721" ht="14.25" customHeight="1">
      <c r="B721" s="27"/>
      <c r="E721" s="9"/>
    </row>
    <row r="722" ht="14.25" customHeight="1">
      <c r="B722" s="27"/>
      <c r="E722" s="9"/>
    </row>
    <row r="723" ht="14.25" customHeight="1">
      <c r="B723" s="27"/>
      <c r="E723" s="9"/>
    </row>
    <row r="724" ht="14.25" customHeight="1">
      <c r="B724" s="27"/>
      <c r="E724" s="9"/>
    </row>
    <row r="725" ht="14.25" customHeight="1">
      <c r="B725" s="27"/>
      <c r="E725" s="9"/>
    </row>
    <row r="726" ht="14.25" customHeight="1">
      <c r="B726" s="27"/>
      <c r="E726" s="9"/>
    </row>
    <row r="727" ht="14.25" customHeight="1">
      <c r="B727" s="27"/>
      <c r="E727" s="9"/>
    </row>
    <row r="728" ht="14.25" customHeight="1">
      <c r="B728" s="27"/>
      <c r="E728" s="9"/>
    </row>
    <row r="729" ht="14.25" customHeight="1">
      <c r="B729" s="27"/>
      <c r="E729" s="9"/>
    </row>
    <row r="730" ht="14.25" customHeight="1">
      <c r="B730" s="27"/>
      <c r="E730" s="9"/>
    </row>
    <row r="731" ht="14.25" customHeight="1">
      <c r="B731" s="27"/>
      <c r="E731" s="9"/>
    </row>
    <row r="732" ht="14.25" customHeight="1">
      <c r="B732" s="27"/>
      <c r="E732" s="9"/>
    </row>
    <row r="733" ht="14.25" customHeight="1">
      <c r="B733" s="27"/>
      <c r="E733" s="9"/>
    </row>
    <row r="734" ht="14.25" customHeight="1">
      <c r="B734" s="27"/>
      <c r="E734" s="9"/>
    </row>
    <row r="735" ht="14.25" customHeight="1">
      <c r="B735" s="27"/>
      <c r="E735" s="9"/>
    </row>
    <row r="736" ht="14.25" customHeight="1">
      <c r="B736" s="27"/>
      <c r="E736" s="9"/>
    </row>
    <row r="737" ht="14.25" customHeight="1">
      <c r="B737" s="27"/>
      <c r="E737" s="9"/>
    </row>
    <row r="738" ht="14.25" customHeight="1">
      <c r="B738" s="27"/>
      <c r="E738" s="9"/>
    </row>
    <row r="739" ht="14.25" customHeight="1">
      <c r="B739" s="27"/>
      <c r="E739" s="9"/>
    </row>
    <row r="740" ht="14.25" customHeight="1">
      <c r="B740" s="27"/>
      <c r="E740" s="9"/>
    </row>
    <row r="741" ht="14.25" customHeight="1">
      <c r="B741" s="27"/>
      <c r="E741" s="9"/>
    </row>
    <row r="742" ht="14.25" customHeight="1">
      <c r="B742" s="27"/>
      <c r="E742" s="9"/>
    </row>
    <row r="743" ht="14.25" customHeight="1">
      <c r="B743" s="27"/>
      <c r="E743" s="9"/>
    </row>
    <row r="744" ht="14.25" customHeight="1">
      <c r="B744" s="27"/>
      <c r="E744" s="9"/>
    </row>
    <row r="745" ht="14.25" customHeight="1">
      <c r="B745" s="27"/>
      <c r="E745" s="9"/>
    </row>
    <row r="746" ht="14.25" customHeight="1">
      <c r="B746" s="27"/>
      <c r="E746" s="9"/>
    </row>
    <row r="747" ht="14.25" customHeight="1">
      <c r="B747" s="27"/>
      <c r="E747" s="9"/>
    </row>
    <row r="748" ht="14.25" customHeight="1">
      <c r="B748" s="27"/>
      <c r="E748" s="9"/>
    </row>
    <row r="749" ht="14.25" customHeight="1">
      <c r="B749" s="27"/>
      <c r="E749" s="9"/>
    </row>
    <row r="750" ht="14.25" customHeight="1">
      <c r="B750" s="27"/>
      <c r="E750" s="9"/>
    </row>
    <row r="751" ht="14.25" customHeight="1">
      <c r="B751" s="27"/>
      <c r="E751" s="9"/>
    </row>
    <row r="752" ht="14.25" customHeight="1">
      <c r="B752" s="27"/>
      <c r="E752" s="9"/>
    </row>
    <row r="753" ht="14.25" customHeight="1">
      <c r="B753" s="27"/>
      <c r="E753" s="9"/>
    </row>
    <row r="754" ht="14.25" customHeight="1">
      <c r="B754" s="27"/>
      <c r="E754" s="9"/>
    </row>
    <row r="755" ht="14.25" customHeight="1">
      <c r="B755" s="27"/>
      <c r="E755" s="9"/>
    </row>
    <row r="756" ht="14.25" customHeight="1">
      <c r="B756" s="27"/>
      <c r="E756" s="9"/>
    </row>
    <row r="757" ht="14.25" customHeight="1">
      <c r="B757" s="27"/>
      <c r="E757" s="9"/>
    </row>
    <row r="758" ht="14.25" customHeight="1">
      <c r="B758" s="27"/>
      <c r="E758" s="9"/>
    </row>
    <row r="759" ht="14.25" customHeight="1">
      <c r="B759" s="27"/>
      <c r="E759" s="9"/>
    </row>
    <row r="760" ht="14.25" customHeight="1">
      <c r="B760" s="27"/>
      <c r="E760" s="9"/>
    </row>
    <row r="761" ht="14.25" customHeight="1">
      <c r="B761" s="27"/>
      <c r="E761" s="9"/>
    </row>
    <row r="762" ht="14.25" customHeight="1">
      <c r="B762" s="27"/>
      <c r="E762" s="9"/>
    </row>
    <row r="763" ht="14.25" customHeight="1">
      <c r="B763" s="27"/>
      <c r="E763" s="9"/>
    </row>
    <row r="764" ht="14.25" customHeight="1">
      <c r="B764" s="27"/>
      <c r="E764" s="9"/>
    </row>
    <row r="765" ht="14.25" customHeight="1">
      <c r="B765" s="27"/>
      <c r="E765" s="9"/>
    </row>
    <row r="766" ht="14.25" customHeight="1">
      <c r="B766" s="27"/>
      <c r="E766" s="9"/>
    </row>
    <row r="767" ht="14.25" customHeight="1">
      <c r="B767" s="27"/>
      <c r="E767" s="9"/>
    </row>
    <row r="768" ht="14.25" customHeight="1">
      <c r="B768" s="27"/>
      <c r="E768" s="9"/>
    </row>
    <row r="769" ht="14.25" customHeight="1">
      <c r="B769" s="27"/>
      <c r="E769" s="9"/>
    </row>
    <row r="770" ht="14.25" customHeight="1">
      <c r="B770" s="27"/>
      <c r="E770" s="9"/>
    </row>
    <row r="771" ht="14.25" customHeight="1">
      <c r="B771" s="27"/>
      <c r="E771" s="9"/>
    </row>
    <row r="772" ht="14.25" customHeight="1">
      <c r="B772" s="27"/>
      <c r="E772" s="9"/>
    </row>
    <row r="773" ht="14.25" customHeight="1">
      <c r="B773" s="27"/>
      <c r="E773" s="9"/>
    </row>
    <row r="774" ht="14.25" customHeight="1">
      <c r="B774" s="27"/>
      <c r="E774" s="9"/>
    </row>
    <row r="775" ht="14.25" customHeight="1">
      <c r="B775" s="27"/>
      <c r="E775" s="9"/>
    </row>
    <row r="776" ht="14.25" customHeight="1">
      <c r="B776" s="27"/>
      <c r="E776" s="9"/>
    </row>
    <row r="777" ht="14.25" customHeight="1">
      <c r="B777" s="27"/>
      <c r="E777" s="9"/>
    </row>
    <row r="778" ht="14.25" customHeight="1">
      <c r="B778" s="27"/>
      <c r="E778" s="9"/>
    </row>
    <row r="779" ht="14.25" customHeight="1">
      <c r="B779" s="27"/>
      <c r="E779" s="9"/>
    </row>
    <row r="780" ht="14.25" customHeight="1">
      <c r="B780" s="27"/>
      <c r="E780" s="9"/>
    </row>
    <row r="781" ht="14.25" customHeight="1">
      <c r="B781" s="27"/>
      <c r="E781" s="9"/>
    </row>
    <row r="782" ht="14.25" customHeight="1">
      <c r="B782" s="27"/>
      <c r="E782" s="9"/>
    </row>
    <row r="783" ht="14.25" customHeight="1">
      <c r="B783" s="27"/>
      <c r="E783" s="9"/>
    </row>
    <row r="784" ht="14.25" customHeight="1">
      <c r="B784" s="27"/>
      <c r="E784" s="9"/>
    </row>
    <row r="785" ht="14.25" customHeight="1">
      <c r="B785" s="27"/>
      <c r="E785" s="9"/>
    </row>
    <row r="786" ht="14.25" customHeight="1">
      <c r="B786" s="27"/>
      <c r="E786" s="9"/>
    </row>
    <row r="787" ht="14.25" customHeight="1">
      <c r="B787" s="27"/>
      <c r="E787" s="9"/>
    </row>
    <row r="788" ht="14.25" customHeight="1">
      <c r="B788" s="27"/>
      <c r="E788" s="9"/>
    </row>
    <row r="789" ht="14.25" customHeight="1">
      <c r="B789" s="27"/>
      <c r="E789" s="9"/>
    </row>
    <row r="790" ht="14.25" customHeight="1">
      <c r="B790" s="27"/>
      <c r="E790" s="9"/>
    </row>
    <row r="791" ht="14.25" customHeight="1">
      <c r="B791" s="27"/>
      <c r="E791" s="9"/>
    </row>
    <row r="792" ht="14.25" customHeight="1">
      <c r="B792" s="27"/>
      <c r="E792" s="9"/>
    </row>
    <row r="793" ht="14.25" customHeight="1">
      <c r="B793" s="27"/>
      <c r="E793" s="9"/>
    </row>
    <row r="794" ht="14.25" customHeight="1">
      <c r="B794" s="27"/>
      <c r="E794" s="9"/>
    </row>
    <row r="795" ht="14.25" customHeight="1">
      <c r="B795" s="27"/>
      <c r="E795" s="9"/>
    </row>
    <row r="796" ht="14.25" customHeight="1">
      <c r="B796" s="27"/>
      <c r="E796" s="9"/>
    </row>
    <row r="797" ht="14.25" customHeight="1">
      <c r="B797" s="27"/>
      <c r="E797" s="9"/>
    </row>
    <row r="798" ht="14.25" customHeight="1">
      <c r="B798" s="27"/>
      <c r="E798" s="9"/>
    </row>
    <row r="799" ht="14.25" customHeight="1">
      <c r="B799" s="27"/>
      <c r="E799" s="9"/>
    </row>
    <row r="800" ht="14.25" customHeight="1">
      <c r="B800" s="27"/>
      <c r="E800" s="9"/>
    </row>
    <row r="801" ht="14.25" customHeight="1">
      <c r="B801" s="27"/>
      <c r="E801" s="9"/>
    </row>
    <row r="802" ht="14.25" customHeight="1">
      <c r="B802" s="27"/>
      <c r="E802" s="9"/>
    </row>
    <row r="803" ht="14.25" customHeight="1">
      <c r="B803" s="27"/>
      <c r="E803" s="9"/>
    </row>
    <row r="804" ht="14.25" customHeight="1">
      <c r="B804" s="27"/>
      <c r="E804" s="9"/>
    </row>
    <row r="805" ht="14.25" customHeight="1">
      <c r="B805" s="27"/>
      <c r="E805" s="9"/>
    </row>
    <row r="806" ht="14.25" customHeight="1">
      <c r="B806" s="27"/>
      <c r="E806" s="9"/>
    </row>
    <row r="807" ht="14.25" customHeight="1">
      <c r="B807" s="27"/>
      <c r="E807" s="9"/>
    </row>
    <row r="808" ht="14.25" customHeight="1">
      <c r="B808" s="27"/>
      <c r="E808" s="9"/>
    </row>
    <row r="809" ht="14.25" customHeight="1">
      <c r="B809" s="27"/>
      <c r="E809" s="9"/>
    </row>
    <row r="810" ht="14.25" customHeight="1">
      <c r="B810" s="27"/>
      <c r="E810" s="9"/>
    </row>
    <row r="811" ht="14.25" customHeight="1">
      <c r="B811" s="27"/>
      <c r="E811" s="9"/>
    </row>
    <row r="812" ht="14.25" customHeight="1">
      <c r="B812" s="27"/>
      <c r="E812" s="9"/>
    </row>
    <row r="813" ht="14.25" customHeight="1">
      <c r="B813" s="27"/>
      <c r="E813" s="9"/>
    </row>
    <row r="814" ht="14.25" customHeight="1">
      <c r="B814" s="27"/>
      <c r="E814" s="9"/>
    </row>
    <row r="815" ht="14.25" customHeight="1">
      <c r="B815" s="27"/>
      <c r="E815" s="9"/>
    </row>
    <row r="816" ht="14.25" customHeight="1">
      <c r="B816" s="27"/>
      <c r="E816" s="9"/>
    </row>
    <row r="817" ht="14.25" customHeight="1">
      <c r="B817" s="27"/>
      <c r="E817" s="9"/>
    </row>
    <row r="818" ht="14.25" customHeight="1">
      <c r="B818" s="27"/>
      <c r="E818" s="9"/>
    </row>
    <row r="819" ht="14.25" customHeight="1">
      <c r="B819" s="27"/>
      <c r="E819" s="9"/>
    </row>
    <row r="820" ht="14.25" customHeight="1">
      <c r="B820" s="27"/>
      <c r="E820" s="9"/>
    </row>
    <row r="821" ht="14.25" customHeight="1">
      <c r="B821" s="27"/>
      <c r="E821" s="9"/>
    </row>
    <row r="822" ht="14.25" customHeight="1">
      <c r="B822" s="27"/>
      <c r="E822" s="9"/>
    </row>
    <row r="823" ht="14.25" customHeight="1">
      <c r="B823" s="27"/>
      <c r="E823" s="9"/>
    </row>
    <row r="824" ht="14.25" customHeight="1">
      <c r="B824" s="27"/>
      <c r="E824" s="9"/>
    </row>
    <row r="825" ht="14.25" customHeight="1">
      <c r="B825" s="27"/>
      <c r="E825" s="9"/>
    </row>
    <row r="826" ht="14.25" customHeight="1">
      <c r="B826" s="27"/>
      <c r="E826" s="9"/>
    </row>
    <row r="827" ht="14.25" customHeight="1">
      <c r="B827" s="27"/>
      <c r="E827" s="9"/>
    </row>
    <row r="828" ht="14.25" customHeight="1">
      <c r="B828" s="27"/>
      <c r="E828" s="9"/>
    </row>
    <row r="829" ht="14.25" customHeight="1">
      <c r="B829" s="27"/>
      <c r="E829" s="9"/>
    </row>
    <row r="830" ht="14.25" customHeight="1">
      <c r="B830" s="27"/>
      <c r="E830" s="9"/>
    </row>
    <row r="831" ht="14.25" customHeight="1">
      <c r="B831" s="27"/>
      <c r="E831" s="9"/>
    </row>
    <row r="832" ht="14.25" customHeight="1">
      <c r="B832" s="27"/>
      <c r="E832" s="9"/>
    </row>
    <row r="833" ht="14.25" customHeight="1">
      <c r="B833" s="27"/>
      <c r="E833" s="9"/>
    </row>
    <row r="834" ht="14.25" customHeight="1">
      <c r="B834" s="27"/>
      <c r="E834" s="9"/>
    </row>
    <row r="835" ht="14.25" customHeight="1">
      <c r="B835" s="27"/>
      <c r="E835" s="9"/>
    </row>
    <row r="836" ht="14.25" customHeight="1">
      <c r="B836" s="27"/>
      <c r="E836" s="9"/>
    </row>
    <row r="837" ht="14.25" customHeight="1">
      <c r="B837" s="27"/>
      <c r="E837" s="9"/>
    </row>
    <row r="838" ht="14.25" customHeight="1">
      <c r="B838" s="27"/>
      <c r="E838" s="9"/>
    </row>
    <row r="839" ht="14.25" customHeight="1">
      <c r="B839" s="27"/>
      <c r="E839" s="9"/>
    </row>
    <row r="840" ht="14.25" customHeight="1">
      <c r="B840" s="27"/>
      <c r="E840" s="9"/>
    </row>
    <row r="841" ht="14.25" customHeight="1">
      <c r="B841" s="27"/>
      <c r="E841" s="9"/>
    </row>
    <row r="842" ht="14.25" customHeight="1">
      <c r="B842" s="27"/>
      <c r="E842" s="9"/>
    </row>
    <row r="843" ht="14.25" customHeight="1">
      <c r="B843" s="27"/>
      <c r="E843" s="9"/>
    </row>
    <row r="844" ht="14.25" customHeight="1">
      <c r="B844" s="27"/>
      <c r="E844" s="9"/>
    </row>
    <row r="845" ht="14.25" customHeight="1">
      <c r="B845" s="27"/>
      <c r="E845" s="9"/>
    </row>
    <row r="846" ht="14.25" customHeight="1">
      <c r="B846" s="27"/>
      <c r="E846" s="9"/>
    </row>
    <row r="847" ht="14.25" customHeight="1">
      <c r="B847" s="27"/>
      <c r="E847" s="9"/>
    </row>
    <row r="848" ht="14.25" customHeight="1">
      <c r="B848" s="27"/>
      <c r="E848" s="9"/>
    </row>
    <row r="849" ht="14.25" customHeight="1">
      <c r="B849" s="27"/>
      <c r="E849" s="9"/>
    </row>
    <row r="850" ht="14.25" customHeight="1">
      <c r="B850" s="27"/>
      <c r="E850" s="9"/>
    </row>
    <row r="851" ht="14.25" customHeight="1">
      <c r="B851" s="27"/>
      <c r="E851" s="9"/>
    </row>
    <row r="852" ht="14.25" customHeight="1">
      <c r="B852" s="27"/>
      <c r="E852" s="9"/>
    </row>
    <row r="853" ht="14.25" customHeight="1">
      <c r="B853" s="27"/>
      <c r="E853" s="9"/>
    </row>
    <row r="854" ht="14.25" customHeight="1">
      <c r="B854" s="27"/>
      <c r="E854" s="9"/>
    </row>
    <row r="855" ht="14.25" customHeight="1">
      <c r="B855" s="27"/>
      <c r="E855" s="9"/>
    </row>
    <row r="856" ht="14.25" customHeight="1">
      <c r="B856" s="27"/>
      <c r="E856" s="9"/>
    </row>
    <row r="857" ht="14.25" customHeight="1">
      <c r="B857" s="27"/>
      <c r="E857" s="9"/>
    </row>
    <row r="858" ht="14.25" customHeight="1">
      <c r="B858" s="27"/>
      <c r="E858" s="9"/>
    </row>
    <row r="859" ht="14.25" customHeight="1">
      <c r="B859" s="27"/>
      <c r="E859" s="9"/>
    </row>
    <row r="860" ht="14.25" customHeight="1">
      <c r="B860" s="27"/>
      <c r="E860" s="9"/>
    </row>
    <row r="861" ht="14.25" customHeight="1">
      <c r="B861" s="27"/>
      <c r="E861" s="9"/>
    </row>
    <row r="862" ht="14.25" customHeight="1">
      <c r="B862" s="27"/>
      <c r="E862" s="9"/>
    </row>
    <row r="863" ht="14.25" customHeight="1">
      <c r="B863" s="27"/>
      <c r="E863" s="9"/>
    </row>
    <row r="864" ht="14.25" customHeight="1">
      <c r="B864" s="27"/>
      <c r="E864" s="9"/>
    </row>
    <row r="865" ht="14.25" customHeight="1">
      <c r="B865" s="27"/>
      <c r="E865" s="9"/>
    </row>
    <row r="866" ht="14.25" customHeight="1">
      <c r="B866" s="27"/>
      <c r="E866" s="9"/>
    </row>
    <row r="867" ht="14.25" customHeight="1">
      <c r="B867" s="27"/>
      <c r="E867" s="9"/>
    </row>
    <row r="868" ht="14.25" customHeight="1">
      <c r="B868" s="27"/>
      <c r="E868" s="9"/>
    </row>
    <row r="869" ht="14.25" customHeight="1">
      <c r="B869" s="27"/>
      <c r="E869" s="9"/>
    </row>
    <row r="870" ht="14.25" customHeight="1">
      <c r="B870" s="27"/>
      <c r="E870" s="9"/>
    </row>
    <row r="871" ht="14.25" customHeight="1">
      <c r="B871" s="27"/>
      <c r="E871" s="9"/>
    </row>
    <row r="872" ht="14.25" customHeight="1">
      <c r="B872" s="27"/>
      <c r="E872" s="9"/>
    </row>
    <row r="873" ht="14.25" customHeight="1">
      <c r="B873" s="27"/>
      <c r="E873" s="9"/>
    </row>
    <row r="874" ht="14.25" customHeight="1">
      <c r="B874" s="27"/>
      <c r="E874" s="9"/>
    </row>
    <row r="875" ht="14.25" customHeight="1">
      <c r="B875" s="27"/>
      <c r="E875" s="9"/>
    </row>
    <row r="876" ht="14.25" customHeight="1">
      <c r="B876" s="27"/>
      <c r="E876" s="9"/>
    </row>
    <row r="877" ht="14.25" customHeight="1">
      <c r="B877" s="27"/>
      <c r="E877" s="9"/>
    </row>
    <row r="878" ht="14.25" customHeight="1">
      <c r="B878" s="27"/>
      <c r="E878" s="9"/>
    </row>
    <row r="879" ht="14.25" customHeight="1">
      <c r="B879" s="27"/>
      <c r="E879" s="9"/>
    </row>
    <row r="880" ht="14.25" customHeight="1">
      <c r="B880" s="27"/>
      <c r="E880" s="9"/>
    </row>
    <row r="881" ht="14.25" customHeight="1">
      <c r="B881" s="27"/>
      <c r="E881" s="9"/>
    </row>
    <row r="882" ht="14.25" customHeight="1">
      <c r="B882" s="27"/>
      <c r="E882" s="9"/>
    </row>
    <row r="883" ht="14.25" customHeight="1">
      <c r="B883" s="27"/>
      <c r="E883" s="9"/>
    </row>
    <row r="884" ht="14.25" customHeight="1">
      <c r="B884" s="27"/>
      <c r="E884" s="9"/>
    </row>
    <row r="885" ht="14.25" customHeight="1">
      <c r="B885" s="27"/>
      <c r="E885" s="9"/>
    </row>
    <row r="886" ht="14.25" customHeight="1">
      <c r="B886" s="27"/>
      <c r="E886" s="9"/>
    </row>
    <row r="887" ht="14.25" customHeight="1">
      <c r="B887" s="27"/>
      <c r="E887" s="9"/>
    </row>
    <row r="888" ht="14.25" customHeight="1">
      <c r="B888" s="27"/>
      <c r="E888" s="9"/>
    </row>
    <row r="889" ht="14.25" customHeight="1">
      <c r="B889" s="27"/>
      <c r="E889" s="9"/>
    </row>
    <row r="890" ht="14.25" customHeight="1">
      <c r="B890" s="27"/>
      <c r="E890" s="9"/>
    </row>
    <row r="891" ht="14.25" customHeight="1">
      <c r="B891" s="27"/>
      <c r="E891" s="9"/>
    </row>
    <row r="892" ht="14.25" customHeight="1">
      <c r="B892" s="27"/>
      <c r="E892" s="9"/>
    </row>
    <row r="893" ht="14.25" customHeight="1">
      <c r="B893" s="27"/>
      <c r="E893" s="9"/>
    </row>
    <row r="894" ht="14.25" customHeight="1">
      <c r="B894" s="27"/>
      <c r="E894" s="9"/>
    </row>
    <row r="895" ht="14.25" customHeight="1">
      <c r="B895" s="27"/>
      <c r="E895" s="9"/>
    </row>
    <row r="896" ht="14.25" customHeight="1">
      <c r="B896" s="27"/>
      <c r="E896" s="9"/>
    </row>
    <row r="897" ht="14.25" customHeight="1">
      <c r="B897" s="27"/>
      <c r="E897" s="9"/>
    </row>
    <row r="898" ht="14.25" customHeight="1">
      <c r="B898" s="27"/>
      <c r="E898" s="9"/>
    </row>
    <row r="899" ht="14.25" customHeight="1">
      <c r="B899" s="27"/>
      <c r="E899" s="9"/>
    </row>
    <row r="900" ht="14.25" customHeight="1">
      <c r="B900" s="27"/>
      <c r="E900" s="9"/>
    </row>
    <row r="901" ht="14.25" customHeight="1">
      <c r="B901" s="27"/>
      <c r="E901" s="9"/>
    </row>
    <row r="902" ht="14.25" customHeight="1">
      <c r="B902" s="27"/>
      <c r="E902" s="9"/>
    </row>
    <row r="903" ht="14.25" customHeight="1">
      <c r="B903" s="27"/>
      <c r="E903" s="9"/>
    </row>
    <row r="904" ht="14.25" customHeight="1">
      <c r="B904" s="27"/>
      <c r="E904" s="9"/>
    </row>
    <row r="905" ht="14.25" customHeight="1">
      <c r="B905" s="27"/>
      <c r="E905" s="9"/>
    </row>
    <row r="906" ht="14.25" customHeight="1">
      <c r="B906" s="27"/>
      <c r="E906" s="9"/>
    </row>
    <row r="907" ht="14.25" customHeight="1">
      <c r="B907" s="27"/>
      <c r="E907" s="9"/>
    </row>
    <row r="908" ht="14.25" customHeight="1">
      <c r="B908" s="27"/>
      <c r="E908" s="9"/>
    </row>
    <row r="909" ht="14.25" customHeight="1">
      <c r="B909" s="27"/>
      <c r="E909" s="9"/>
    </row>
    <row r="910" ht="14.25" customHeight="1">
      <c r="B910" s="27"/>
      <c r="E910" s="9"/>
    </row>
    <row r="911" ht="14.25" customHeight="1">
      <c r="B911" s="27"/>
      <c r="E911" s="9"/>
    </row>
    <row r="912" ht="14.25" customHeight="1">
      <c r="B912" s="27"/>
      <c r="E912" s="9"/>
    </row>
    <row r="913" ht="14.25" customHeight="1">
      <c r="B913" s="27"/>
      <c r="E913" s="9"/>
    </row>
    <row r="914" ht="14.25" customHeight="1">
      <c r="B914" s="27"/>
      <c r="E914" s="9"/>
    </row>
    <row r="915" ht="14.25" customHeight="1">
      <c r="B915" s="27"/>
      <c r="E915" s="9"/>
    </row>
    <row r="916" ht="14.25" customHeight="1">
      <c r="B916" s="27"/>
      <c r="E916" s="9"/>
    </row>
    <row r="917" ht="14.25" customHeight="1">
      <c r="B917" s="27"/>
      <c r="E917" s="9"/>
    </row>
    <row r="918" ht="14.25" customHeight="1">
      <c r="B918" s="27"/>
      <c r="E918" s="9"/>
    </row>
    <row r="919" ht="14.25" customHeight="1">
      <c r="B919" s="27"/>
      <c r="E919" s="9"/>
    </row>
    <row r="920" ht="14.25" customHeight="1">
      <c r="B920" s="27"/>
      <c r="E920" s="9"/>
    </row>
    <row r="921" ht="14.25" customHeight="1">
      <c r="B921" s="27"/>
      <c r="E921" s="9"/>
    </row>
    <row r="922" ht="14.25" customHeight="1">
      <c r="B922" s="27"/>
      <c r="E922" s="9"/>
    </row>
    <row r="923" ht="14.25" customHeight="1">
      <c r="B923" s="27"/>
      <c r="E923" s="9"/>
    </row>
    <row r="924" ht="14.25" customHeight="1">
      <c r="B924" s="27"/>
      <c r="E924" s="9"/>
    </row>
    <row r="925" ht="14.25" customHeight="1">
      <c r="B925" s="27"/>
      <c r="E925" s="9"/>
    </row>
    <row r="926" ht="14.25" customHeight="1">
      <c r="B926" s="27"/>
      <c r="E926" s="9"/>
    </row>
    <row r="927" ht="14.25" customHeight="1">
      <c r="B927" s="27"/>
      <c r="E927" s="9"/>
    </row>
    <row r="928" ht="14.25" customHeight="1">
      <c r="B928" s="27"/>
      <c r="E928" s="9"/>
    </row>
    <row r="929" ht="14.25" customHeight="1">
      <c r="B929" s="27"/>
      <c r="E929" s="9"/>
    </row>
    <row r="930" ht="14.25" customHeight="1">
      <c r="B930" s="27"/>
      <c r="E930" s="9"/>
    </row>
    <row r="931" ht="14.25" customHeight="1">
      <c r="B931" s="27"/>
      <c r="E931" s="9"/>
    </row>
    <row r="932" ht="14.25" customHeight="1">
      <c r="B932" s="27"/>
      <c r="E932" s="9"/>
    </row>
    <row r="933" ht="14.25" customHeight="1">
      <c r="B933" s="27"/>
      <c r="E933" s="9"/>
    </row>
    <row r="934" ht="14.25" customHeight="1">
      <c r="B934" s="27"/>
      <c r="E934" s="9"/>
    </row>
    <row r="935" ht="14.25" customHeight="1">
      <c r="B935" s="27"/>
      <c r="E935" s="9"/>
    </row>
    <row r="936" ht="14.25" customHeight="1">
      <c r="B936" s="27"/>
      <c r="E936" s="9"/>
    </row>
    <row r="937" ht="14.25" customHeight="1">
      <c r="B937" s="27"/>
      <c r="E937" s="9"/>
    </row>
    <row r="938" ht="14.25" customHeight="1">
      <c r="B938" s="27"/>
      <c r="E938" s="9"/>
    </row>
    <row r="939" ht="14.25" customHeight="1">
      <c r="B939" s="27"/>
      <c r="E939" s="9"/>
    </row>
    <row r="940" ht="14.25" customHeight="1">
      <c r="B940" s="27"/>
      <c r="E940" s="9"/>
    </row>
    <row r="941" ht="14.25" customHeight="1">
      <c r="B941" s="27"/>
      <c r="E941" s="9"/>
    </row>
    <row r="942" ht="14.25" customHeight="1">
      <c r="B942" s="27"/>
      <c r="E942" s="9"/>
    </row>
    <row r="943" ht="14.25" customHeight="1">
      <c r="B943" s="27"/>
      <c r="E943" s="9"/>
    </row>
    <row r="944" ht="14.25" customHeight="1">
      <c r="B944" s="27"/>
      <c r="E944" s="9"/>
    </row>
    <row r="945" ht="14.25" customHeight="1">
      <c r="B945" s="27"/>
      <c r="E945" s="9"/>
    </row>
    <row r="946" ht="14.25" customHeight="1">
      <c r="B946" s="27"/>
      <c r="E946" s="9"/>
    </row>
    <row r="947" ht="14.25" customHeight="1">
      <c r="B947" s="27"/>
      <c r="E947" s="9"/>
    </row>
    <row r="948" ht="14.25" customHeight="1">
      <c r="B948" s="27"/>
      <c r="E948" s="9"/>
    </row>
    <row r="949" ht="14.25" customHeight="1">
      <c r="B949" s="27"/>
      <c r="E949" s="9"/>
    </row>
    <row r="950" ht="14.25" customHeight="1">
      <c r="B950" s="27"/>
      <c r="E950" s="9"/>
    </row>
    <row r="951" ht="14.25" customHeight="1">
      <c r="B951" s="27"/>
      <c r="E951" s="9"/>
    </row>
    <row r="952" ht="14.25" customHeight="1">
      <c r="B952" s="27"/>
      <c r="E952" s="9"/>
    </row>
    <row r="953" ht="14.25" customHeight="1">
      <c r="B953" s="27"/>
      <c r="E953" s="9"/>
    </row>
    <row r="954" ht="14.25" customHeight="1">
      <c r="B954" s="27"/>
      <c r="E954" s="9"/>
    </row>
    <row r="955" ht="14.25" customHeight="1">
      <c r="B955" s="27"/>
      <c r="E955" s="9"/>
    </row>
    <row r="956" ht="14.25" customHeight="1">
      <c r="B956" s="27"/>
      <c r="E956" s="9"/>
    </row>
    <row r="957" ht="14.25" customHeight="1">
      <c r="B957" s="27"/>
      <c r="E957" s="9"/>
    </row>
    <row r="958" ht="14.25" customHeight="1">
      <c r="B958" s="27"/>
      <c r="E958" s="9"/>
    </row>
    <row r="959" ht="14.25" customHeight="1">
      <c r="B959" s="27"/>
      <c r="E959" s="9"/>
    </row>
    <row r="960" ht="14.25" customHeight="1">
      <c r="B960" s="27"/>
      <c r="E960" s="9"/>
    </row>
    <row r="961" ht="14.25" customHeight="1">
      <c r="B961" s="27"/>
      <c r="E961" s="9"/>
    </row>
    <row r="962" ht="14.25" customHeight="1">
      <c r="B962" s="27"/>
      <c r="E962" s="9"/>
    </row>
    <row r="963" ht="14.25" customHeight="1">
      <c r="B963" s="27"/>
      <c r="E963" s="9"/>
    </row>
    <row r="964" ht="14.25" customHeight="1">
      <c r="B964" s="27"/>
      <c r="E964" s="9"/>
    </row>
    <row r="965" ht="14.25" customHeight="1">
      <c r="B965" s="27"/>
      <c r="E965" s="9"/>
    </row>
    <row r="966" ht="14.25" customHeight="1">
      <c r="B966" s="27"/>
      <c r="E966" s="9"/>
    </row>
    <row r="967" ht="14.25" customHeight="1">
      <c r="B967" s="27"/>
      <c r="E967" s="9"/>
    </row>
    <row r="968" ht="14.25" customHeight="1">
      <c r="B968" s="27"/>
      <c r="E968" s="9"/>
    </row>
    <row r="969" ht="14.25" customHeight="1">
      <c r="B969" s="27"/>
      <c r="E969" s="9"/>
    </row>
    <row r="970" ht="14.25" customHeight="1">
      <c r="B970" s="27"/>
      <c r="E970" s="9"/>
    </row>
    <row r="971" ht="14.25" customHeight="1">
      <c r="B971" s="27"/>
      <c r="E971" s="9"/>
    </row>
    <row r="972" ht="14.25" customHeight="1">
      <c r="B972" s="27"/>
      <c r="E972" s="9"/>
    </row>
    <row r="973" ht="14.25" customHeight="1">
      <c r="B973" s="27"/>
      <c r="E973" s="9"/>
    </row>
    <row r="974" ht="14.25" customHeight="1">
      <c r="B974" s="27"/>
      <c r="E974" s="9"/>
    </row>
    <row r="975" ht="14.25" customHeight="1">
      <c r="B975" s="27"/>
      <c r="E975" s="9"/>
    </row>
    <row r="976" ht="14.25" customHeight="1">
      <c r="B976" s="27"/>
      <c r="E976" s="9"/>
    </row>
    <row r="977" ht="14.25" customHeight="1">
      <c r="B977" s="27"/>
      <c r="E977" s="9"/>
    </row>
    <row r="978" ht="14.25" customHeight="1">
      <c r="B978" s="27"/>
      <c r="E978" s="9"/>
    </row>
    <row r="979" ht="14.25" customHeight="1">
      <c r="B979" s="27"/>
      <c r="E979" s="9"/>
    </row>
    <row r="980" ht="14.25" customHeight="1">
      <c r="B980" s="27"/>
      <c r="E980" s="9"/>
    </row>
    <row r="981" ht="14.25" customHeight="1">
      <c r="B981" s="27"/>
      <c r="E981" s="9"/>
    </row>
    <row r="982" ht="14.25" customHeight="1">
      <c r="B982" s="27"/>
      <c r="E982" s="9"/>
    </row>
    <row r="983" ht="14.25" customHeight="1">
      <c r="B983" s="27"/>
      <c r="E983" s="9"/>
    </row>
    <row r="984" ht="14.25" customHeight="1">
      <c r="B984" s="27"/>
      <c r="E984" s="9"/>
    </row>
    <row r="985" ht="14.25" customHeight="1">
      <c r="B985" s="27"/>
      <c r="E985" s="9"/>
    </row>
    <row r="986" ht="14.25" customHeight="1">
      <c r="B986" s="27"/>
      <c r="E986" s="9"/>
    </row>
    <row r="987" ht="14.25" customHeight="1">
      <c r="B987" s="27"/>
      <c r="E987" s="9"/>
    </row>
    <row r="988" ht="14.25" customHeight="1">
      <c r="B988" s="27"/>
      <c r="E988" s="9"/>
    </row>
    <row r="989" ht="14.25" customHeight="1">
      <c r="B989" s="27"/>
      <c r="E989" s="9"/>
    </row>
    <row r="990" ht="14.25" customHeight="1">
      <c r="B990" s="27"/>
      <c r="E990" s="9"/>
    </row>
    <row r="991" ht="14.25" customHeight="1">
      <c r="B991" s="27"/>
      <c r="E991" s="9"/>
    </row>
    <row r="992" ht="14.25" customHeight="1">
      <c r="B992" s="27"/>
      <c r="E992" s="9"/>
    </row>
    <row r="993" ht="14.25" customHeight="1">
      <c r="B993" s="27"/>
      <c r="E993" s="9"/>
    </row>
    <row r="994" ht="14.25" customHeight="1">
      <c r="B994" s="27"/>
      <c r="E994" s="9"/>
    </row>
    <row r="995" ht="14.25" customHeight="1">
      <c r="B995" s="27"/>
      <c r="E995" s="9"/>
    </row>
    <row r="996" ht="14.25" customHeight="1">
      <c r="B996" s="27"/>
      <c r="E996" s="9"/>
    </row>
    <row r="997" ht="14.25" customHeight="1">
      <c r="B997" s="27"/>
      <c r="E997" s="9"/>
    </row>
    <row r="998" ht="14.25" customHeight="1">
      <c r="B998" s="27"/>
      <c r="E998" s="9"/>
    </row>
    <row r="999" ht="14.25" customHeight="1">
      <c r="B999" s="27"/>
      <c r="E999" s="9"/>
    </row>
    <row r="1000" ht="14.25" customHeight="1">
      <c r="B1000" s="27"/>
      <c r="E1000" s="9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12.29"/>
    <col customWidth="1" min="3" max="3" width="13.0"/>
    <col customWidth="1" min="4" max="4" width="12.29"/>
    <col customWidth="1" min="5" max="5" width="11.71"/>
    <col customWidth="1" min="6" max="9" width="12.29"/>
    <col customWidth="1" min="10" max="26" width="8.71"/>
  </cols>
  <sheetData>
    <row r="1" ht="14.25" customHeight="1">
      <c r="A1" s="7" t="s">
        <v>116</v>
      </c>
    </row>
    <row r="2" ht="14.25" customHeight="1"/>
    <row r="3" ht="14.25" customHeight="1">
      <c r="A3" s="53" t="s">
        <v>118</v>
      </c>
      <c r="B3" s="54"/>
    </row>
    <row r="4" ht="14.25" customHeight="1">
      <c r="A4" s="9" t="s">
        <v>119</v>
      </c>
      <c r="B4" s="9">
        <v>0.9630347874303604</v>
      </c>
    </row>
    <row r="5" ht="14.25" customHeight="1">
      <c r="A5" s="9" t="s">
        <v>120</v>
      </c>
      <c r="B5" s="66">
        <v>0.9274360018010395</v>
      </c>
    </row>
    <row r="6" ht="14.25" customHeight="1">
      <c r="A6" s="9" t="s">
        <v>122</v>
      </c>
      <c r="B6" s="9">
        <v>0.9201796019811435</v>
      </c>
    </row>
    <row r="7" ht="14.25" customHeight="1">
      <c r="A7" s="9" t="s">
        <v>123</v>
      </c>
      <c r="B7" s="9">
        <v>0.02952554292679565</v>
      </c>
    </row>
    <row r="8" ht="14.25" customHeight="1">
      <c r="A8" s="56" t="s">
        <v>124</v>
      </c>
      <c r="B8" s="56">
        <v>45.0</v>
      </c>
    </row>
    <row r="9" ht="14.25" customHeight="1"/>
    <row r="10" ht="14.25" customHeight="1">
      <c r="A10" s="7" t="s">
        <v>125</v>
      </c>
    </row>
    <row r="11" ht="14.25" customHeight="1">
      <c r="A11" s="53"/>
      <c r="B11" s="53" t="s">
        <v>126</v>
      </c>
      <c r="C11" s="53" t="s">
        <v>127</v>
      </c>
      <c r="D11" s="53" t="s">
        <v>128</v>
      </c>
      <c r="E11" s="53" t="s">
        <v>129</v>
      </c>
      <c r="F11" s="53" t="s">
        <v>130</v>
      </c>
    </row>
    <row r="12" ht="14.25" customHeight="1">
      <c r="A12" s="9" t="s">
        <v>131</v>
      </c>
      <c r="B12" s="9">
        <v>4.0</v>
      </c>
      <c r="C12" s="9">
        <v>0.4456752561026928</v>
      </c>
      <c r="D12" s="9">
        <v>0.1114188140256732</v>
      </c>
      <c r="E12" s="9">
        <v>127.8093854831618</v>
      </c>
      <c r="F12" s="9">
        <v>3.2028928094436447E-22</v>
      </c>
    </row>
    <row r="13" ht="14.25" customHeight="1">
      <c r="A13" s="9" t="s">
        <v>132</v>
      </c>
      <c r="B13" s="9">
        <v>40.0</v>
      </c>
      <c r="C13" s="9">
        <v>0.0348703074048821</v>
      </c>
      <c r="D13" s="9">
        <v>8.717576851220525E-4</v>
      </c>
      <c r="E13" s="9"/>
      <c r="F13" s="9"/>
    </row>
    <row r="14" ht="14.25" customHeight="1">
      <c r="A14" s="56" t="s">
        <v>133</v>
      </c>
      <c r="B14" s="56">
        <v>44.0</v>
      </c>
      <c r="C14" s="56">
        <v>0.48054556350757494</v>
      </c>
      <c r="D14" s="56"/>
      <c r="E14" s="56"/>
      <c r="F14" s="56"/>
    </row>
    <row r="15" ht="14.25" customHeight="1"/>
    <row r="16" ht="14.25" customHeight="1">
      <c r="A16" s="53"/>
      <c r="B16" s="53" t="s">
        <v>134</v>
      </c>
      <c r="C16" s="53" t="s">
        <v>123</v>
      </c>
      <c r="D16" s="53" t="s">
        <v>135</v>
      </c>
      <c r="E16" s="53" t="s">
        <v>136</v>
      </c>
      <c r="F16" s="53" t="s">
        <v>137</v>
      </c>
      <c r="G16" s="53" t="s">
        <v>138</v>
      </c>
      <c r="H16" s="53" t="s">
        <v>139</v>
      </c>
      <c r="I16" s="53" t="s">
        <v>140</v>
      </c>
    </row>
    <row r="17" ht="14.25" customHeight="1">
      <c r="A17" s="9" t="s">
        <v>53</v>
      </c>
      <c r="B17" s="9">
        <v>1.034463076892531</v>
      </c>
      <c r="C17" s="9">
        <v>0.06590087924580305</v>
      </c>
      <c r="D17" s="9">
        <v>15.6972575894488</v>
      </c>
      <c r="E17" s="67">
        <v>1.0735432909916863E-18</v>
      </c>
      <c r="F17" s="9">
        <v>0.9012724316492929</v>
      </c>
      <c r="G17" s="9">
        <v>1.167653722135769</v>
      </c>
      <c r="H17" s="9">
        <v>0.9012724316492929</v>
      </c>
      <c r="I17" s="9">
        <v>1.167653722135769</v>
      </c>
    </row>
    <row r="18" ht="14.25" customHeight="1">
      <c r="A18" s="9" t="s">
        <v>54</v>
      </c>
      <c r="B18" s="9">
        <v>-4.8616970267934364E-4</v>
      </c>
      <c r="C18" s="9">
        <v>7.427440002779636E-4</v>
      </c>
      <c r="D18" s="9">
        <v>-0.6545589092572948</v>
      </c>
      <c r="E18" s="68">
        <v>0.5164980932195157</v>
      </c>
      <c r="F18" s="9">
        <v>-0.001987311322938772</v>
      </c>
      <c r="G18" s="9">
        <v>0.0010149719175800848</v>
      </c>
      <c r="H18" s="9">
        <v>-0.001987311322938772</v>
      </c>
      <c r="I18" s="9">
        <v>0.0010149719175800848</v>
      </c>
    </row>
    <row r="19" ht="14.25" customHeight="1">
      <c r="A19" s="8" t="s">
        <v>145</v>
      </c>
      <c r="B19" s="9">
        <v>-0.5556321458375539</v>
      </c>
      <c r="C19" s="9">
        <v>0.11234590478476275</v>
      </c>
      <c r="D19" s="9">
        <v>-4.945726743685571</v>
      </c>
      <c r="E19" s="58">
        <v>1.4073556274492665E-5</v>
      </c>
      <c r="F19" s="9">
        <v>-0.7826916891997298</v>
      </c>
      <c r="G19" s="9">
        <v>-0.3285726024753781</v>
      </c>
      <c r="H19" s="9">
        <v>-0.7826916891997298</v>
      </c>
      <c r="I19" s="9">
        <v>-0.3285726024753781</v>
      </c>
    </row>
    <row r="20" ht="14.25" customHeight="1">
      <c r="A20" s="8" t="s">
        <v>146</v>
      </c>
      <c r="B20" s="9">
        <v>-0.12359046081935834</v>
      </c>
      <c r="C20" s="9">
        <v>0.059766137463456846</v>
      </c>
      <c r="D20" s="9">
        <v>-2.067901090227321</v>
      </c>
      <c r="E20" s="59">
        <v>0.04515894911368733</v>
      </c>
      <c r="F20" s="9">
        <v>-0.2443823304204128</v>
      </c>
      <c r="G20" s="9">
        <v>-0.002798591218303892</v>
      </c>
      <c r="H20" s="9">
        <v>-0.2443823304204128</v>
      </c>
      <c r="I20" s="9">
        <v>-0.002798591218303892</v>
      </c>
    </row>
    <row r="21" ht="14.25" customHeight="1">
      <c r="A21" s="61" t="s">
        <v>147</v>
      </c>
      <c r="B21" s="56">
        <v>-1.5675949013204777</v>
      </c>
      <c r="C21" s="56">
        <v>0.5679809009556314</v>
      </c>
      <c r="D21" s="56">
        <v>-2.759942981679471</v>
      </c>
      <c r="E21" s="60">
        <v>0.00868096421119486</v>
      </c>
      <c r="F21" s="56">
        <v>-2.7155271224058897</v>
      </c>
      <c r="G21" s="56">
        <v>-0.41966268023506603</v>
      </c>
      <c r="H21" s="56">
        <v>-2.7155271224058897</v>
      </c>
      <c r="I21" s="56">
        <v>-0.41966268023506603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>
      <c r="B3" s="9" t="s">
        <v>152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3.29"/>
    <col customWidth="1" min="3" max="26" width="8.71"/>
  </cols>
  <sheetData>
    <row r="1" ht="14.25" customHeight="1">
      <c r="A1" s="12"/>
      <c r="B1" s="21" t="s">
        <v>39</v>
      </c>
      <c r="C1" s="25" t="s">
        <v>44</v>
      </c>
      <c r="D1" s="33" t="s">
        <v>55</v>
      </c>
      <c r="E1" s="33" t="s">
        <v>56</v>
      </c>
      <c r="F1" s="33" t="s">
        <v>57</v>
      </c>
    </row>
    <row r="2" ht="14.25" customHeight="1">
      <c r="A2" s="14">
        <v>17.06928658111095</v>
      </c>
      <c r="B2" s="23">
        <f t="shared" ref="B2:B29" si="1">A2/MAX(A:A)</f>
        <v>0.4509386873</v>
      </c>
      <c r="C2" s="26">
        <v>-17.0</v>
      </c>
      <c r="D2" s="34">
        <v>0.0</v>
      </c>
      <c r="E2" s="43">
        <v>1.0</v>
      </c>
      <c r="F2" s="34">
        <v>0.0</v>
      </c>
    </row>
    <row r="3" ht="14.25" customHeight="1">
      <c r="A3" s="14">
        <v>16.83606370300885</v>
      </c>
      <c r="B3" s="23">
        <f t="shared" si="1"/>
        <v>0.4447773742</v>
      </c>
      <c r="C3" s="26">
        <v>-16.0</v>
      </c>
      <c r="D3" s="34">
        <v>0.0</v>
      </c>
      <c r="E3" s="43">
        <v>1.0</v>
      </c>
      <c r="F3" s="34">
        <v>0.0</v>
      </c>
    </row>
    <row r="4" ht="14.25" customHeight="1">
      <c r="A4" s="14">
        <v>17.00979892020339</v>
      </c>
      <c r="B4" s="23">
        <f t="shared" si="1"/>
        <v>0.4493671343</v>
      </c>
      <c r="C4" s="26">
        <v>-15.0</v>
      </c>
      <c r="D4" s="34">
        <v>0.0</v>
      </c>
      <c r="E4" s="43">
        <v>1.0</v>
      </c>
      <c r="F4" s="34">
        <v>0.0</v>
      </c>
    </row>
    <row r="5" ht="14.25" customHeight="1">
      <c r="A5" s="14">
        <v>16.93639344672317</v>
      </c>
      <c r="B5" s="23">
        <f t="shared" si="1"/>
        <v>0.4474278987</v>
      </c>
      <c r="C5" s="26">
        <v>-14.0</v>
      </c>
      <c r="D5" s="34">
        <v>0.0</v>
      </c>
      <c r="E5" s="43">
        <v>1.0</v>
      </c>
      <c r="F5" s="34">
        <v>0.0</v>
      </c>
    </row>
    <row r="6" ht="14.25" customHeight="1">
      <c r="A6" s="14">
        <v>16.85744317776019</v>
      </c>
      <c r="B6" s="23">
        <f t="shared" si="1"/>
        <v>0.44534218</v>
      </c>
      <c r="C6" s="26">
        <v>-13.0</v>
      </c>
      <c r="D6" s="34">
        <v>0.0</v>
      </c>
      <c r="E6" s="43">
        <v>1.0</v>
      </c>
      <c r="F6" s="34">
        <v>0.0</v>
      </c>
    </row>
    <row r="7" ht="14.25" customHeight="1">
      <c r="A7" s="14">
        <v>15.00816488975259</v>
      </c>
      <c r="B7" s="23">
        <f t="shared" si="1"/>
        <v>0.3964876998</v>
      </c>
      <c r="C7" s="26">
        <v>-12.0</v>
      </c>
      <c r="D7" s="34">
        <v>0.0</v>
      </c>
      <c r="E7" s="43">
        <v>1.0</v>
      </c>
      <c r="F7" s="34">
        <v>0.0</v>
      </c>
    </row>
    <row r="8" ht="14.25" customHeight="1">
      <c r="A8" s="14">
        <v>14.88735299362279</v>
      </c>
      <c r="B8" s="23">
        <f t="shared" si="1"/>
        <v>0.393296075</v>
      </c>
      <c r="C8" s="26">
        <v>-11.0</v>
      </c>
      <c r="D8" s="34">
        <v>0.0</v>
      </c>
      <c r="E8" s="43">
        <v>1.0</v>
      </c>
      <c r="F8" s="34">
        <v>0.0</v>
      </c>
    </row>
    <row r="9" ht="14.25" customHeight="1">
      <c r="A9" s="14">
        <v>15.06534753849608</v>
      </c>
      <c r="B9" s="23">
        <f t="shared" si="1"/>
        <v>0.3979983586</v>
      </c>
      <c r="C9" s="26">
        <v>-10.0</v>
      </c>
      <c r="D9" s="34">
        <v>0.0</v>
      </c>
      <c r="E9" s="43">
        <v>1.0</v>
      </c>
      <c r="F9" s="34">
        <v>0.0</v>
      </c>
    </row>
    <row r="10" ht="14.25" customHeight="1">
      <c r="A10" s="14">
        <v>15.62454205480323</v>
      </c>
      <c r="B10" s="23">
        <f t="shared" si="1"/>
        <v>0.4127712339</v>
      </c>
      <c r="C10" s="26">
        <v>-9.0</v>
      </c>
      <c r="D10" s="34">
        <v>0.0</v>
      </c>
      <c r="E10" s="43">
        <v>1.0</v>
      </c>
      <c r="F10" s="34">
        <v>0.0</v>
      </c>
    </row>
    <row r="11" ht="14.25" customHeight="1">
      <c r="A11" s="14">
        <v>15.96081641246952</v>
      </c>
      <c r="B11" s="23">
        <f t="shared" si="1"/>
        <v>0.4216549747</v>
      </c>
      <c r="C11" s="26">
        <v>-8.0</v>
      </c>
      <c r="D11" s="34">
        <v>0.0</v>
      </c>
      <c r="E11" s="43">
        <v>1.0</v>
      </c>
      <c r="F11" s="34">
        <v>0.0</v>
      </c>
    </row>
    <row r="12" ht="14.25" customHeight="1">
      <c r="A12" s="14">
        <v>16.63923591964517</v>
      </c>
      <c r="B12" s="23">
        <f t="shared" si="1"/>
        <v>0.4395775516</v>
      </c>
      <c r="C12" s="26">
        <v>-7.0</v>
      </c>
      <c r="D12" s="34">
        <v>0.0</v>
      </c>
      <c r="E12" s="43">
        <v>1.0</v>
      </c>
      <c r="F12" s="34">
        <v>0.0</v>
      </c>
    </row>
    <row r="13" ht="14.25" customHeight="1">
      <c r="A13" s="14">
        <v>16.73721866548071</v>
      </c>
      <c r="B13" s="23">
        <f t="shared" si="1"/>
        <v>0.4421660728</v>
      </c>
      <c r="C13" s="26">
        <v>-6.0</v>
      </c>
      <c r="D13" s="36">
        <v>0.002</v>
      </c>
      <c r="E13" s="43">
        <v>1.0</v>
      </c>
      <c r="F13" s="34">
        <v>0.0</v>
      </c>
    </row>
    <row r="14" ht="14.25" customHeight="1">
      <c r="A14" s="14">
        <v>16.23610186656667</v>
      </c>
      <c r="B14" s="23">
        <f t="shared" si="1"/>
        <v>0.4289275025</v>
      </c>
      <c r="C14" s="26">
        <v>-5.0</v>
      </c>
      <c r="D14" s="36">
        <v>0.004</v>
      </c>
      <c r="E14" s="43">
        <v>1.0</v>
      </c>
      <c r="F14" s="34">
        <v>0.0</v>
      </c>
    </row>
    <row r="15" ht="14.25" customHeight="1">
      <c r="A15" s="14">
        <v>16.24676097705999</v>
      </c>
      <c r="B15" s="23">
        <f t="shared" si="1"/>
        <v>0.4292090963</v>
      </c>
      <c r="C15" s="26">
        <v>-4.0</v>
      </c>
      <c r="D15" s="36">
        <v>0.006</v>
      </c>
      <c r="E15" s="43">
        <v>1.0</v>
      </c>
      <c r="F15" s="34">
        <v>0.0</v>
      </c>
    </row>
    <row r="16" ht="14.25" customHeight="1">
      <c r="A16" s="14">
        <v>17.05878041978222</v>
      </c>
      <c r="B16" s="23">
        <f t="shared" si="1"/>
        <v>0.4506611341</v>
      </c>
      <c r="C16" s="26">
        <v>-3.0</v>
      </c>
      <c r="D16" s="36">
        <v>0.008</v>
      </c>
      <c r="E16" s="43">
        <v>1.0</v>
      </c>
      <c r="F16" s="34">
        <v>0.0</v>
      </c>
    </row>
    <row r="17" ht="14.25" customHeight="1">
      <c r="A17" s="14">
        <v>16.5300081931394</v>
      </c>
      <c r="B17" s="23">
        <f t="shared" si="1"/>
        <v>0.436691959</v>
      </c>
      <c r="C17" s="26">
        <v>-2.0</v>
      </c>
      <c r="D17" s="36">
        <v>0.01</v>
      </c>
      <c r="E17" s="43">
        <v>1.0</v>
      </c>
      <c r="F17" s="34">
        <v>0.0</v>
      </c>
    </row>
    <row r="18" ht="14.25" customHeight="1">
      <c r="A18" s="14">
        <v>16.54121851662206</v>
      </c>
      <c r="B18" s="23">
        <f t="shared" si="1"/>
        <v>0.4369881148</v>
      </c>
      <c r="C18" s="26">
        <v>-1.0</v>
      </c>
      <c r="D18" s="36">
        <v>0.0125</v>
      </c>
      <c r="E18" s="43">
        <v>1.5</v>
      </c>
      <c r="F18" s="34">
        <v>0.0</v>
      </c>
    </row>
    <row r="19" ht="14.25" customHeight="1">
      <c r="A19" s="14">
        <v>16.49128601318119</v>
      </c>
      <c r="B19" s="23">
        <f t="shared" si="1"/>
        <v>0.4356689913</v>
      </c>
      <c r="C19" s="26">
        <v>0.0</v>
      </c>
      <c r="D19" s="36">
        <v>0.015</v>
      </c>
      <c r="E19" s="43">
        <v>1.5</v>
      </c>
      <c r="F19" s="34">
        <f>0.05*D19</f>
        <v>0.00075</v>
      </c>
    </row>
    <row r="20" ht="14.25" customHeight="1">
      <c r="A20" s="14">
        <v>16.26195389939777</v>
      </c>
      <c r="B20" s="23">
        <f t="shared" si="1"/>
        <v>0.4296104649</v>
      </c>
      <c r="C20" s="26">
        <v>1.0</v>
      </c>
      <c r="D20" s="36">
        <v>0.0175</v>
      </c>
      <c r="E20" s="43">
        <v>1.5</v>
      </c>
      <c r="F20" s="34">
        <f>0.1*D20</f>
        <v>0.00175</v>
      </c>
    </row>
    <row r="21" ht="14.25" customHeight="1">
      <c r="A21" s="14">
        <v>14.70169101470434</v>
      </c>
      <c r="B21" s="23">
        <f t="shared" si="1"/>
        <v>0.3883912321</v>
      </c>
      <c r="C21" s="26">
        <v>2.0</v>
      </c>
      <c r="D21" s="36">
        <v>0.02</v>
      </c>
      <c r="E21" s="43">
        <v>1.5</v>
      </c>
      <c r="F21" s="34">
        <f>0.15*D21</f>
        <v>0.003</v>
      </c>
    </row>
    <row r="22" ht="14.25" customHeight="1">
      <c r="A22" s="14">
        <v>14.85714637774078</v>
      </c>
      <c r="B22" s="23">
        <f t="shared" si="1"/>
        <v>0.3924980726</v>
      </c>
      <c r="C22" s="26">
        <v>3.0</v>
      </c>
      <c r="D22" s="36">
        <v>0.025</v>
      </c>
      <c r="E22" s="43">
        <v>1.5</v>
      </c>
      <c r="F22" s="34">
        <f>0.2*D22</f>
        <v>0.005</v>
      </c>
    </row>
    <row r="23" ht="14.25" customHeight="1">
      <c r="A23" s="14">
        <v>14.41094451499946</v>
      </c>
      <c r="B23" s="23">
        <f t="shared" si="1"/>
        <v>0.3807102524</v>
      </c>
      <c r="C23" s="26">
        <v>4.0</v>
      </c>
      <c r="D23" s="36">
        <v>0.03</v>
      </c>
      <c r="E23" s="43">
        <v>1.5</v>
      </c>
      <c r="F23" s="34">
        <f>0.25*D23</f>
        <v>0.0075</v>
      </c>
    </row>
    <row r="24" ht="14.25" customHeight="1">
      <c r="A24" s="14">
        <v>13.91746989186472</v>
      </c>
      <c r="B24" s="23">
        <f t="shared" si="1"/>
        <v>0.367673574</v>
      </c>
      <c r="C24" s="26">
        <v>5.0</v>
      </c>
      <c r="D24" s="36">
        <v>0.035</v>
      </c>
      <c r="E24" s="43">
        <v>1.5</v>
      </c>
      <c r="F24" s="34">
        <f t="shared" ref="F24:F29" si="2">0.3*D24</f>
        <v>0.0105</v>
      </c>
    </row>
    <row r="25" ht="14.25" customHeight="1">
      <c r="A25" s="14">
        <v>14.32717743027665</v>
      </c>
      <c r="B25" s="23">
        <f t="shared" si="1"/>
        <v>0.3784972824</v>
      </c>
      <c r="C25" s="26">
        <v>6.0</v>
      </c>
      <c r="D25" s="36">
        <v>0.04</v>
      </c>
      <c r="E25" s="43">
        <v>1.5</v>
      </c>
      <c r="F25" s="34">
        <f t="shared" si="2"/>
        <v>0.012</v>
      </c>
    </row>
    <row r="26" ht="14.25" customHeight="1">
      <c r="A26" s="14">
        <v>13.82842586844528</v>
      </c>
      <c r="B26" s="23">
        <f t="shared" si="1"/>
        <v>0.3653211971</v>
      </c>
      <c r="C26" s="26">
        <v>7.0</v>
      </c>
      <c r="D26" s="36">
        <v>0.045</v>
      </c>
      <c r="E26" s="43">
        <v>1.5</v>
      </c>
      <c r="F26" s="34">
        <f t="shared" si="2"/>
        <v>0.0135</v>
      </c>
    </row>
    <row r="27" ht="14.25" customHeight="1">
      <c r="A27" s="14">
        <v>13.29474624538563</v>
      </c>
      <c r="B27" s="23">
        <f t="shared" si="1"/>
        <v>0.3512223778</v>
      </c>
      <c r="C27" s="26">
        <v>8.0</v>
      </c>
      <c r="D27" s="36">
        <v>0.05</v>
      </c>
      <c r="E27" s="43">
        <v>1.5</v>
      </c>
      <c r="F27" s="34">
        <f t="shared" si="2"/>
        <v>0.015</v>
      </c>
    </row>
    <row r="28" ht="14.25" customHeight="1">
      <c r="A28" s="14">
        <v>12.52294838803093</v>
      </c>
      <c r="B28" s="23">
        <f t="shared" si="1"/>
        <v>0.3308329191</v>
      </c>
      <c r="C28" s="26">
        <v>9.0</v>
      </c>
      <c r="D28" s="36">
        <v>0.06</v>
      </c>
      <c r="E28" s="43">
        <v>1.5</v>
      </c>
      <c r="F28" s="34">
        <f t="shared" si="2"/>
        <v>0.018</v>
      </c>
    </row>
    <row r="29" ht="14.25" customHeight="1">
      <c r="A29" s="14">
        <v>12.21986644520774</v>
      </c>
      <c r="B29" s="23">
        <f t="shared" si="1"/>
        <v>0.32282606</v>
      </c>
      <c r="C29" s="26">
        <v>10.0</v>
      </c>
      <c r="D29" s="36">
        <v>0.07</v>
      </c>
      <c r="E29" s="43">
        <v>1.5</v>
      </c>
      <c r="F29" s="34">
        <f t="shared" si="2"/>
        <v>0.021</v>
      </c>
    </row>
    <row r="30" ht="14.25" customHeight="1">
      <c r="A30" s="14">
        <v>11.93729052450554</v>
      </c>
      <c r="B30" s="23">
        <f t="shared" ref="B30:B57" si="3">A30/MAX(A$30:A$1048576)</f>
        <v>0.3153609316</v>
      </c>
      <c r="C30" s="26">
        <v>-13.0</v>
      </c>
      <c r="D30" s="34">
        <v>0.0</v>
      </c>
      <c r="E30" s="43">
        <v>1.0</v>
      </c>
      <c r="F30" s="34">
        <v>0.0</v>
      </c>
    </row>
    <row r="31" ht="14.25" customHeight="1">
      <c r="A31" s="14">
        <v>11.33230440812087</v>
      </c>
      <c r="B31" s="23">
        <f t="shared" si="3"/>
        <v>0.2993783278</v>
      </c>
      <c r="C31" s="26">
        <v>-12.0</v>
      </c>
      <c r="D31" s="34">
        <v>0.0</v>
      </c>
      <c r="E31" s="43">
        <v>1.0</v>
      </c>
      <c r="F31" s="34">
        <v>0.0</v>
      </c>
    </row>
    <row r="32" ht="14.25" customHeight="1">
      <c r="A32" s="14">
        <v>11.28292443542821</v>
      </c>
      <c r="B32" s="23">
        <f t="shared" si="3"/>
        <v>0.2980738011</v>
      </c>
      <c r="C32" s="26">
        <v>-11.0</v>
      </c>
      <c r="D32" s="34">
        <v>0.0</v>
      </c>
      <c r="E32" s="43">
        <v>1.0</v>
      </c>
      <c r="F32" s="34">
        <v>0.0</v>
      </c>
    </row>
    <row r="33" ht="14.25" customHeight="1">
      <c r="A33" s="14">
        <v>10.83584267531228</v>
      </c>
      <c r="B33" s="23">
        <f t="shared" si="3"/>
        <v>0.2862627356</v>
      </c>
      <c r="C33" s="26">
        <v>-10.0</v>
      </c>
      <c r="D33" s="34">
        <v>0.0</v>
      </c>
      <c r="E33" s="43">
        <v>1.0</v>
      </c>
      <c r="F33" s="34">
        <v>0.0</v>
      </c>
    </row>
    <row r="34" ht="14.25" customHeight="1">
      <c r="A34" s="14">
        <v>11.27254790910572</v>
      </c>
      <c r="B34" s="23">
        <f t="shared" si="3"/>
        <v>0.2977996727</v>
      </c>
      <c r="C34" s="26">
        <v>-9.0</v>
      </c>
      <c r="D34" s="34">
        <v>0.0</v>
      </c>
      <c r="E34" s="43">
        <v>1.0</v>
      </c>
      <c r="F34" s="34">
        <v>0.0</v>
      </c>
    </row>
    <row r="35" ht="14.25" customHeight="1">
      <c r="A35" s="14">
        <v>10.8464329115546</v>
      </c>
      <c r="B35" s="23">
        <f t="shared" si="3"/>
        <v>0.2865425099</v>
      </c>
      <c r="C35" s="26">
        <v>-8.0</v>
      </c>
      <c r="D35" s="34">
        <v>0.0</v>
      </c>
      <c r="E35" s="43">
        <v>1.0</v>
      </c>
      <c r="F35" s="34">
        <v>0.0</v>
      </c>
    </row>
    <row r="36" ht="14.25" customHeight="1">
      <c r="A36" s="14">
        <v>10.6923510376163</v>
      </c>
      <c r="B36" s="23">
        <f t="shared" si="3"/>
        <v>0.2824719544</v>
      </c>
      <c r="C36" s="26">
        <v>-7.0</v>
      </c>
      <c r="D36" s="34">
        <v>0.0</v>
      </c>
      <c r="E36" s="43">
        <v>1.0</v>
      </c>
      <c r="F36" s="34">
        <v>0.0</v>
      </c>
    </row>
    <row r="37" ht="14.25" customHeight="1">
      <c r="A37" s="14">
        <v>10.61210810609354</v>
      </c>
      <c r="B37" s="23">
        <f t="shared" si="3"/>
        <v>0.2803520859</v>
      </c>
      <c r="C37" s="26">
        <v>-6.0</v>
      </c>
      <c r="D37" s="34">
        <v>0.0</v>
      </c>
      <c r="E37" s="43">
        <v>1.0</v>
      </c>
      <c r="F37" s="34">
        <v>0.0</v>
      </c>
    </row>
    <row r="38" ht="14.25" customHeight="1">
      <c r="A38" s="14">
        <v>10.76569469732648</v>
      </c>
      <c r="B38" s="23">
        <f t="shared" si="3"/>
        <v>0.284409557</v>
      </c>
      <c r="C38" s="26">
        <v>-5.0</v>
      </c>
      <c r="D38" s="34">
        <v>0.0</v>
      </c>
      <c r="E38" s="43">
        <v>1.0</v>
      </c>
      <c r="F38" s="34">
        <v>0.0</v>
      </c>
    </row>
    <row r="39" ht="14.25" customHeight="1">
      <c r="A39" s="14">
        <v>10.7098884996321</v>
      </c>
      <c r="B39" s="23">
        <f t="shared" si="3"/>
        <v>0.2829352614</v>
      </c>
      <c r="C39" s="26">
        <v>-4.0</v>
      </c>
      <c r="D39" s="34">
        <v>0.0</v>
      </c>
      <c r="E39" s="43">
        <v>1.0</v>
      </c>
      <c r="F39" s="34">
        <v>0.0</v>
      </c>
    </row>
    <row r="40" ht="14.25" customHeight="1">
      <c r="A40" s="14">
        <v>11.02640740929668</v>
      </c>
      <c r="B40" s="23">
        <f t="shared" si="3"/>
        <v>0.2912971001</v>
      </c>
      <c r="C40" s="26">
        <v>-3.0</v>
      </c>
      <c r="D40" s="34">
        <v>0.0</v>
      </c>
      <c r="E40" s="43">
        <v>1.0</v>
      </c>
      <c r="F40" s="34">
        <v>0.0</v>
      </c>
    </row>
    <row r="41" ht="14.25" customHeight="1">
      <c r="A41" s="14">
        <v>11.00281061123347</v>
      </c>
      <c r="B41" s="23">
        <f t="shared" si="3"/>
        <v>0.2906737168</v>
      </c>
      <c r="C41" s="26">
        <v>-2.0</v>
      </c>
      <c r="D41" s="34">
        <v>0.0</v>
      </c>
      <c r="E41" s="43">
        <v>1.0</v>
      </c>
      <c r="F41" s="34">
        <v>0.0</v>
      </c>
    </row>
    <row r="42" ht="14.25" customHeight="1">
      <c r="A42" s="14">
        <v>10.82520745821181</v>
      </c>
      <c r="B42" s="23">
        <f t="shared" si="3"/>
        <v>0.285981773</v>
      </c>
      <c r="C42" s="26">
        <v>-1.0</v>
      </c>
      <c r="D42" s="34">
        <v>0.0</v>
      </c>
      <c r="E42" s="43">
        <v>1.0</v>
      </c>
      <c r="F42" s="34">
        <v>0.0</v>
      </c>
    </row>
    <row r="43" ht="14.25" customHeight="1">
      <c r="A43" s="14">
        <v>10.40061058706656</v>
      </c>
      <c r="B43" s="23">
        <f t="shared" si="3"/>
        <v>0.2747647163</v>
      </c>
      <c r="C43" s="26">
        <v>0.0</v>
      </c>
      <c r="D43" s="34">
        <v>0.0181818181818182</v>
      </c>
      <c r="E43" s="43">
        <v>1.0</v>
      </c>
      <c r="F43" s="34">
        <v>0.0</v>
      </c>
    </row>
    <row r="44" ht="14.25" customHeight="1">
      <c r="A44" s="14">
        <v>10.79817580945951</v>
      </c>
      <c r="B44" s="23">
        <f t="shared" si="3"/>
        <v>0.2852676473</v>
      </c>
      <c r="C44" s="26">
        <v>1.0</v>
      </c>
      <c r="D44" s="34">
        <v>0.0363636363636364</v>
      </c>
      <c r="E44" s="43">
        <v>1.0</v>
      </c>
      <c r="F44" s="34">
        <v>0.0</v>
      </c>
    </row>
    <row r="45" ht="14.25" customHeight="1">
      <c r="A45" s="14">
        <v>10.64730914282267</v>
      </c>
      <c r="B45" s="23">
        <f t="shared" si="3"/>
        <v>0.2812820316</v>
      </c>
      <c r="C45" s="26">
        <v>2.0</v>
      </c>
      <c r="D45" s="34">
        <v>0.05454545454545459</v>
      </c>
      <c r="E45" s="43">
        <v>1.0</v>
      </c>
      <c r="F45" s="34">
        <v>0.0</v>
      </c>
    </row>
    <row r="46" ht="14.25" customHeight="1">
      <c r="A46" s="14">
        <v>10.83157094918823</v>
      </c>
      <c r="B46" s="23">
        <f t="shared" si="3"/>
        <v>0.2861498846</v>
      </c>
      <c r="C46" s="26">
        <v>3.0</v>
      </c>
      <c r="D46" s="34">
        <v>0.0727272727272728</v>
      </c>
      <c r="E46" s="43">
        <v>1.0</v>
      </c>
      <c r="F46" s="34">
        <v>0.0</v>
      </c>
    </row>
    <row r="47" ht="14.25" customHeight="1">
      <c r="A47" s="14">
        <v>10.90595660507795</v>
      </c>
      <c r="B47" s="23">
        <f t="shared" si="3"/>
        <v>0.2881150147</v>
      </c>
      <c r="C47" s="26">
        <v>4.0</v>
      </c>
      <c r="D47" s="34">
        <v>0.090909090909091</v>
      </c>
      <c r="E47" s="43">
        <v>1.0</v>
      </c>
      <c r="F47" s="34">
        <v>0.0</v>
      </c>
    </row>
    <row r="48" ht="14.25" customHeight="1">
      <c r="A48" s="14">
        <v>10.36719800867346</v>
      </c>
      <c r="B48" s="23">
        <f t="shared" si="3"/>
        <v>0.2738820184</v>
      </c>
      <c r="C48" s="26">
        <v>5.0</v>
      </c>
      <c r="D48" s="34">
        <v>0.10909090909090918</v>
      </c>
      <c r="E48" s="43">
        <v>1.0</v>
      </c>
      <c r="F48" s="34">
        <v>0.0</v>
      </c>
    </row>
    <row r="49" ht="14.25" customHeight="1">
      <c r="A49" s="14">
        <v>9.90733210663228</v>
      </c>
      <c r="B49" s="23">
        <f t="shared" si="3"/>
        <v>0.2617332197</v>
      </c>
      <c r="C49" s="26">
        <v>6.0</v>
      </c>
      <c r="D49" s="34">
        <v>0.1272727272727274</v>
      </c>
      <c r="E49" s="43">
        <v>1.0</v>
      </c>
      <c r="F49" s="34">
        <v>0.0</v>
      </c>
    </row>
    <row r="50" ht="14.25" customHeight="1">
      <c r="A50" s="14">
        <v>9.671581128460637</v>
      </c>
      <c r="B50" s="23">
        <f t="shared" si="3"/>
        <v>0.2555051189</v>
      </c>
      <c r="C50" s="26">
        <v>7.0</v>
      </c>
      <c r="D50" s="34">
        <v>0.1454545454545456</v>
      </c>
      <c r="E50" s="43">
        <v>1.0</v>
      </c>
      <c r="F50" s="34">
        <v>0.0</v>
      </c>
    </row>
    <row r="51" ht="14.25" customHeight="1">
      <c r="A51" s="14">
        <v>9.214817979072238</v>
      </c>
      <c r="B51" s="23">
        <f t="shared" si="3"/>
        <v>0.2434382892</v>
      </c>
      <c r="C51" s="26">
        <v>8.0</v>
      </c>
      <c r="D51" s="34">
        <v>0.16363636363636377</v>
      </c>
      <c r="E51" s="43">
        <v>1.0</v>
      </c>
      <c r="F51" s="34">
        <v>0.0</v>
      </c>
    </row>
    <row r="52" ht="14.25" customHeight="1">
      <c r="A52" s="14">
        <v>9.259397954488206</v>
      </c>
      <c r="B52" s="23">
        <f t="shared" si="3"/>
        <v>0.2446160089</v>
      </c>
      <c r="C52" s="26">
        <v>9.0</v>
      </c>
      <c r="D52" s="34">
        <v>0.181818181818182</v>
      </c>
      <c r="E52" s="43">
        <v>1.0</v>
      </c>
      <c r="F52" s="34">
        <v>0.0</v>
      </c>
    </row>
    <row r="53" ht="14.25" customHeight="1">
      <c r="A53" s="14">
        <v>9.253128177211405</v>
      </c>
      <c r="B53" s="23">
        <f t="shared" si="3"/>
        <v>0.2444503731</v>
      </c>
      <c r="C53" s="26">
        <v>10.0</v>
      </c>
      <c r="D53" s="36">
        <v>0.20000000000000018</v>
      </c>
      <c r="E53" s="43">
        <v>1.0</v>
      </c>
      <c r="F53" s="34">
        <v>0.0</v>
      </c>
    </row>
    <row r="54" ht="14.25" customHeight="1">
      <c r="A54" s="14">
        <v>9.099729526170508</v>
      </c>
      <c r="B54" s="23">
        <f t="shared" si="3"/>
        <v>0.2403978671</v>
      </c>
      <c r="C54" s="26">
        <v>11.0</v>
      </c>
      <c r="D54" s="34">
        <f>D53+((D56-D53)/3)</f>
        <v>0.2166666667</v>
      </c>
      <c r="E54" s="43">
        <v>1.0</v>
      </c>
      <c r="F54" s="34">
        <v>0.0</v>
      </c>
    </row>
    <row r="55" ht="14.25" customHeight="1">
      <c r="A55" s="14">
        <v>9.22369082153958</v>
      </c>
      <c r="B55" s="23">
        <f t="shared" si="3"/>
        <v>0.2436726931</v>
      </c>
      <c r="C55" s="26">
        <v>12.0</v>
      </c>
      <c r="D55" s="34">
        <f>D53+(2*(D56-D53)/3)</f>
        <v>0.2333333333</v>
      </c>
      <c r="E55" s="43">
        <v>1.0</v>
      </c>
      <c r="F55" s="34">
        <v>0.0</v>
      </c>
    </row>
    <row r="56" ht="14.25" customHeight="1">
      <c r="A56" s="14">
        <v>9.162739640493795</v>
      </c>
      <c r="B56" s="23">
        <f t="shared" si="3"/>
        <v>0.2420624767</v>
      </c>
      <c r="C56" s="26">
        <v>13.0</v>
      </c>
      <c r="D56" s="36">
        <v>0.25</v>
      </c>
      <c r="E56" s="43">
        <v>1.0</v>
      </c>
      <c r="F56" s="34">
        <v>0.0</v>
      </c>
    </row>
    <row r="57" ht="14.25" customHeight="1">
      <c r="A57" s="14">
        <v>9.160473334072224</v>
      </c>
      <c r="B57" s="23">
        <f t="shared" si="3"/>
        <v>0.2420026051</v>
      </c>
      <c r="C57" s="26">
        <v>14.0</v>
      </c>
      <c r="D57" s="34">
        <v>0.27</v>
      </c>
      <c r="E57" s="43">
        <v>1.0</v>
      </c>
      <c r="F57" s="34">
        <v>0.0</v>
      </c>
    </row>
    <row r="58" ht="14.25" customHeight="1">
      <c r="A58" s="14">
        <v>19.95771337329469</v>
      </c>
      <c r="B58" s="23">
        <f t="shared" ref="B58:B85" si="4">A58/MAX(A$58:A$1048576)</f>
        <v>0.5272455311</v>
      </c>
      <c r="C58" s="26">
        <v>-16.0</v>
      </c>
      <c r="D58" s="34">
        <v>0.0</v>
      </c>
      <c r="E58" s="43">
        <v>1.0</v>
      </c>
      <c r="F58" s="34">
        <v>0.0</v>
      </c>
    </row>
    <row r="59" ht="14.25" customHeight="1">
      <c r="A59" s="14">
        <v>19.86691667112477</v>
      </c>
      <c r="B59" s="23">
        <f t="shared" si="4"/>
        <v>0.5248468518</v>
      </c>
      <c r="C59" s="26">
        <v>-15.0</v>
      </c>
      <c r="D59" s="34">
        <v>0.0</v>
      </c>
      <c r="E59" s="43">
        <v>1.0</v>
      </c>
      <c r="F59" s="34">
        <v>0.0</v>
      </c>
    </row>
    <row r="60" ht="14.25" customHeight="1">
      <c r="A60" s="14">
        <v>19.52815028057578</v>
      </c>
      <c r="B60" s="23">
        <f t="shared" si="4"/>
        <v>0.5158972761</v>
      </c>
      <c r="C60" s="26">
        <v>-14.0</v>
      </c>
      <c r="D60" s="34">
        <v>0.0</v>
      </c>
      <c r="E60" s="43">
        <v>1.0</v>
      </c>
      <c r="F60" s="34">
        <v>0.0</v>
      </c>
    </row>
    <row r="61" ht="14.25" customHeight="1">
      <c r="A61" s="14">
        <v>19.91672489837331</v>
      </c>
      <c r="B61" s="23">
        <f t="shared" si="4"/>
        <v>0.5261626922</v>
      </c>
      <c r="C61" s="26">
        <v>-13.0</v>
      </c>
      <c r="D61" s="34">
        <v>0.0</v>
      </c>
      <c r="E61" s="43">
        <v>1.0</v>
      </c>
      <c r="F61" s="34">
        <v>0.0</v>
      </c>
    </row>
    <row r="62" ht="14.25" customHeight="1">
      <c r="A62" s="14">
        <v>19.43865366838518</v>
      </c>
      <c r="B62" s="23">
        <f t="shared" si="4"/>
        <v>0.5135329427</v>
      </c>
      <c r="C62" s="26">
        <v>-12.0</v>
      </c>
      <c r="D62" s="34">
        <v>0.0</v>
      </c>
      <c r="E62" s="43">
        <v>1.0</v>
      </c>
      <c r="F62" s="34">
        <v>0.0</v>
      </c>
    </row>
    <row r="63" ht="14.25" customHeight="1">
      <c r="A63" s="14">
        <v>18.93395244659836</v>
      </c>
      <c r="B63" s="23">
        <f t="shared" si="4"/>
        <v>0.5001996786</v>
      </c>
      <c r="C63" s="26">
        <v>-11.0</v>
      </c>
      <c r="D63" s="34">
        <v>0.0</v>
      </c>
      <c r="E63" s="43">
        <v>1.0</v>
      </c>
      <c r="F63" s="34">
        <v>0.0</v>
      </c>
    </row>
    <row r="64" ht="14.25" customHeight="1">
      <c r="A64" s="14">
        <v>19.21536974830819</v>
      </c>
      <c r="B64" s="23">
        <f t="shared" si="4"/>
        <v>0.5076341983</v>
      </c>
      <c r="C64" s="26">
        <v>-10.0</v>
      </c>
      <c r="D64" s="34">
        <v>0.0</v>
      </c>
      <c r="E64" s="43">
        <v>1.0</v>
      </c>
      <c r="F64" s="34">
        <v>0.0</v>
      </c>
    </row>
    <row r="65" ht="14.25" customHeight="1">
      <c r="A65" s="14">
        <v>18.77354441703407</v>
      </c>
      <c r="B65" s="23">
        <f t="shared" si="4"/>
        <v>0.4959619979</v>
      </c>
      <c r="C65" s="26">
        <v>-9.0</v>
      </c>
      <c r="D65" s="34">
        <v>0.0</v>
      </c>
      <c r="E65" s="43">
        <v>1.0</v>
      </c>
      <c r="F65" s="34">
        <v>0.0</v>
      </c>
    </row>
    <row r="66" ht="14.25" customHeight="1">
      <c r="A66" s="14">
        <v>18.87628105431599</v>
      </c>
      <c r="B66" s="23">
        <f t="shared" si="4"/>
        <v>0.498676108</v>
      </c>
      <c r="C66" s="26">
        <v>-8.0</v>
      </c>
      <c r="D66" s="34">
        <v>0.0</v>
      </c>
      <c r="E66" s="43">
        <v>1.0</v>
      </c>
      <c r="F66" s="34">
        <v>0.0</v>
      </c>
    </row>
    <row r="67" ht="14.25" customHeight="1">
      <c r="A67" s="14">
        <v>18.83002910955577</v>
      </c>
      <c r="B67" s="23">
        <f t="shared" si="4"/>
        <v>0.497454218</v>
      </c>
      <c r="C67" s="26">
        <v>-7.0</v>
      </c>
      <c r="D67" s="34">
        <v>0.0</v>
      </c>
      <c r="E67" s="43">
        <v>1.0</v>
      </c>
      <c r="F67" s="34">
        <v>0.0</v>
      </c>
    </row>
    <row r="68" ht="14.25" customHeight="1">
      <c r="A68" s="14">
        <v>19.55469366833947</v>
      </c>
      <c r="B68" s="23">
        <f t="shared" si="4"/>
        <v>0.5165985029</v>
      </c>
      <c r="C68" s="26">
        <v>-6.0</v>
      </c>
      <c r="D68" s="34">
        <v>0.0</v>
      </c>
      <c r="E68" s="43">
        <v>1.0</v>
      </c>
      <c r="F68" s="34">
        <v>0.0</v>
      </c>
    </row>
    <row r="69" ht="14.25" customHeight="1">
      <c r="A69" s="14">
        <v>20.95696584950085</v>
      </c>
      <c r="B69" s="23">
        <f t="shared" si="4"/>
        <v>0.5536439162</v>
      </c>
      <c r="C69" s="26">
        <v>-5.0</v>
      </c>
      <c r="D69" s="34">
        <v>0.0</v>
      </c>
      <c r="E69" s="43">
        <v>1.0</v>
      </c>
      <c r="F69" s="34">
        <v>0.0</v>
      </c>
    </row>
    <row r="70" ht="14.25" customHeight="1">
      <c r="A70" s="14">
        <v>20.24690358172244</v>
      </c>
      <c r="B70" s="23">
        <f t="shared" si="4"/>
        <v>0.5348853966</v>
      </c>
      <c r="C70" s="26">
        <v>-4.0</v>
      </c>
      <c r="D70" s="34">
        <v>0.0</v>
      </c>
      <c r="E70" s="43">
        <v>1.0</v>
      </c>
      <c r="F70" s="34">
        <v>0.0</v>
      </c>
    </row>
    <row r="71" ht="14.25" customHeight="1">
      <c r="A71" s="14">
        <v>19.93485729036086</v>
      </c>
      <c r="B71" s="23">
        <f t="shared" si="4"/>
        <v>0.5266417161</v>
      </c>
      <c r="C71" s="26">
        <v>-3.0</v>
      </c>
      <c r="D71" s="34">
        <v>0.0</v>
      </c>
      <c r="E71" s="43">
        <v>1.0</v>
      </c>
      <c r="F71" s="34">
        <v>0.0</v>
      </c>
    </row>
    <row r="72" ht="14.25" customHeight="1">
      <c r="A72" s="14">
        <v>20.34319580784445</v>
      </c>
      <c r="B72" s="23">
        <f t="shared" si="4"/>
        <v>0.5374292575</v>
      </c>
      <c r="C72" s="26">
        <v>-2.0</v>
      </c>
      <c r="D72" s="34">
        <v>0.0</v>
      </c>
      <c r="E72" s="43">
        <v>1.0</v>
      </c>
      <c r="F72" s="34">
        <v>0.0</v>
      </c>
    </row>
    <row r="73" ht="14.25" customHeight="1">
      <c r="A73" s="14">
        <v>20.57446294069883</v>
      </c>
      <c r="B73" s="23">
        <f t="shared" si="4"/>
        <v>0.5435389034</v>
      </c>
      <c r="C73" s="26">
        <v>-1.0</v>
      </c>
      <c r="D73" s="34">
        <v>0.01</v>
      </c>
      <c r="E73" s="43">
        <v>1.0</v>
      </c>
      <c r="F73" s="34">
        <v>0.0</v>
      </c>
    </row>
    <row r="74" ht="14.25" customHeight="1">
      <c r="A74" s="14">
        <v>20.40811410023294</v>
      </c>
      <c r="B74" s="23">
        <f t="shared" si="4"/>
        <v>0.5391442776</v>
      </c>
      <c r="C74" s="26">
        <v>0.0</v>
      </c>
      <c r="D74" s="34">
        <v>0.02</v>
      </c>
      <c r="E74" s="43">
        <v>1.0</v>
      </c>
      <c r="F74" s="34">
        <v>0.0</v>
      </c>
    </row>
    <row r="75" ht="14.25" customHeight="1">
      <c r="A75" s="14">
        <v>20.60968417375252</v>
      </c>
      <c r="B75" s="23">
        <f t="shared" si="4"/>
        <v>0.5444693826</v>
      </c>
      <c r="C75" s="26">
        <v>1.0</v>
      </c>
      <c r="D75" s="34">
        <v>0.03</v>
      </c>
      <c r="E75" s="43">
        <v>1.0</v>
      </c>
      <c r="F75" s="34">
        <v>0.0</v>
      </c>
    </row>
    <row r="76" ht="14.25" customHeight="1">
      <c r="A76" s="14">
        <v>19.84953449558384</v>
      </c>
      <c r="B76" s="23">
        <f t="shared" si="4"/>
        <v>0.5243876471</v>
      </c>
      <c r="C76" s="26">
        <v>2.0</v>
      </c>
      <c r="D76" s="34">
        <v>0.05</v>
      </c>
      <c r="E76" s="43">
        <v>1.0</v>
      </c>
      <c r="F76" s="34">
        <v>0.0</v>
      </c>
    </row>
    <row r="77" ht="14.25" customHeight="1">
      <c r="A77" s="14">
        <v>18.69100692144374</v>
      </c>
      <c r="B77" s="23">
        <f t="shared" si="4"/>
        <v>0.4937815113</v>
      </c>
      <c r="C77" s="26">
        <v>3.0</v>
      </c>
      <c r="D77" s="34">
        <v>0.05</v>
      </c>
      <c r="E77" s="43">
        <v>1.0</v>
      </c>
      <c r="F77" s="34">
        <v>0.0</v>
      </c>
    </row>
    <row r="78" ht="14.25" customHeight="1">
      <c r="A78" s="14">
        <v>18.8983211254401</v>
      </c>
      <c r="B78" s="23">
        <f t="shared" si="4"/>
        <v>0.4992583656</v>
      </c>
      <c r="C78" s="26">
        <v>4.0</v>
      </c>
      <c r="D78" s="34">
        <v>0.05</v>
      </c>
      <c r="E78" s="43">
        <f t="shared" ref="E78:E85" si="5">6.75/3</f>
        <v>2.25</v>
      </c>
      <c r="F78" s="34">
        <v>0.0</v>
      </c>
    </row>
    <row r="79" ht="14.25" customHeight="1">
      <c r="A79" s="14">
        <v>17.90209292308966</v>
      </c>
      <c r="B79" s="23">
        <f t="shared" si="4"/>
        <v>0.4729398762</v>
      </c>
      <c r="C79" s="26">
        <v>5.0</v>
      </c>
      <c r="D79" s="34">
        <v>0.12</v>
      </c>
      <c r="E79" s="43">
        <f t="shared" si="5"/>
        <v>2.25</v>
      </c>
      <c r="F79" s="34">
        <v>0.01</v>
      </c>
    </row>
    <row r="80" ht="14.25" customHeight="1">
      <c r="A80" s="14">
        <v>17.44510603528114</v>
      </c>
      <c r="B80" s="23">
        <f t="shared" si="4"/>
        <v>0.4608671357</v>
      </c>
      <c r="C80" s="26">
        <v>6.0</v>
      </c>
      <c r="D80" s="34">
        <v>0.12</v>
      </c>
      <c r="E80" s="43">
        <f t="shared" si="5"/>
        <v>2.25</v>
      </c>
      <c r="F80" s="34">
        <v>0.01</v>
      </c>
    </row>
    <row r="81" ht="14.25" customHeight="1">
      <c r="A81" s="14">
        <v>17.30278664784289</v>
      </c>
      <c r="B81" s="23">
        <f t="shared" si="4"/>
        <v>0.4571073232</v>
      </c>
      <c r="C81" s="26">
        <v>7.0</v>
      </c>
      <c r="D81" s="34">
        <v>0.12</v>
      </c>
      <c r="E81" s="43">
        <f t="shared" si="5"/>
        <v>2.25</v>
      </c>
      <c r="F81" s="34">
        <v>0.0125</v>
      </c>
    </row>
    <row r="82" ht="14.25" customHeight="1">
      <c r="A82" s="14">
        <v>17.16197680630548</v>
      </c>
      <c r="B82" s="23">
        <f t="shared" si="4"/>
        <v>0.45338739</v>
      </c>
      <c r="C82" s="26">
        <v>8.0</v>
      </c>
      <c r="D82" s="34">
        <v>0.12</v>
      </c>
      <c r="E82" s="43">
        <f t="shared" si="5"/>
        <v>2.25</v>
      </c>
      <c r="F82" s="34">
        <v>0.0125</v>
      </c>
    </row>
    <row r="83" ht="14.25" customHeight="1">
      <c r="A83" s="14">
        <v>16.60721417217772</v>
      </c>
      <c r="B83" s="23">
        <f t="shared" si="4"/>
        <v>0.4387315968</v>
      </c>
      <c r="C83" s="26">
        <v>9.0</v>
      </c>
      <c r="D83" s="34">
        <v>0.2</v>
      </c>
      <c r="E83" s="43">
        <f t="shared" si="5"/>
        <v>2.25</v>
      </c>
      <c r="F83" s="34">
        <v>0.0175</v>
      </c>
    </row>
    <row r="84" ht="14.25" customHeight="1">
      <c r="A84" s="14">
        <v>15.73431359992369</v>
      </c>
      <c r="B84" s="23">
        <f t="shared" si="4"/>
        <v>0.4156711932</v>
      </c>
      <c r="C84" s="26">
        <v>10.0</v>
      </c>
      <c r="D84" s="34">
        <v>0.2</v>
      </c>
      <c r="E84" s="43">
        <f t="shared" si="5"/>
        <v>2.25</v>
      </c>
      <c r="F84" s="34">
        <v>0.0175</v>
      </c>
    </row>
    <row r="85" ht="14.25" customHeight="1">
      <c r="A85" s="14">
        <v>15.59525144659225</v>
      </c>
      <c r="B85" s="23">
        <f t="shared" si="4"/>
        <v>0.4119974307</v>
      </c>
      <c r="C85" s="26">
        <v>11.0</v>
      </c>
      <c r="D85" s="34">
        <v>0.2</v>
      </c>
      <c r="E85" s="43">
        <f t="shared" si="5"/>
        <v>2.25</v>
      </c>
      <c r="F85" s="34">
        <v>0.02</v>
      </c>
    </row>
    <row r="86" ht="14.25" customHeight="1">
      <c r="A86" s="14">
        <v>12.36718732114582</v>
      </c>
      <c r="B86" s="23">
        <f t="shared" ref="B86:B113" si="6">A86/MAX(A$86:A$1048576)</f>
        <v>0.3267180025</v>
      </c>
      <c r="C86" s="26">
        <v>-13.0</v>
      </c>
      <c r="D86" s="34">
        <v>0.0</v>
      </c>
      <c r="E86" s="43">
        <v>1.0</v>
      </c>
      <c r="F86" s="34">
        <v>0.0</v>
      </c>
    </row>
    <row r="87" ht="14.25" customHeight="1">
      <c r="A87" s="14">
        <v>12.07784158259187</v>
      </c>
      <c r="B87" s="23">
        <f t="shared" si="6"/>
        <v>0.3190740282</v>
      </c>
      <c r="C87" s="26">
        <v>-12.0</v>
      </c>
      <c r="D87" s="34">
        <v>0.0</v>
      </c>
      <c r="E87" s="43">
        <v>1.0</v>
      </c>
      <c r="F87" s="34">
        <v>0.0</v>
      </c>
    </row>
    <row r="88" ht="14.25" customHeight="1">
      <c r="A88" s="14">
        <v>12.17207047761893</v>
      </c>
      <c r="B88" s="23">
        <f t="shared" si="6"/>
        <v>0.3215633797</v>
      </c>
      <c r="C88" s="26">
        <v>-11.0</v>
      </c>
      <c r="D88" s="34">
        <v>0.0</v>
      </c>
      <c r="E88" s="43">
        <v>1.0</v>
      </c>
      <c r="F88" s="34">
        <v>0.0</v>
      </c>
    </row>
    <row r="89" ht="14.25" customHeight="1">
      <c r="A89" s="14">
        <v>11.54028873128242</v>
      </c>
      <c r="B89" s="23">
        <f t="shared" si="6"/>
        <v>0.3048728854</v>
      </c>
      <c r="C89" s="26">
        <v>-10.0</v>
      </c>
      <c r="D89" s="34">
        <v>0.0</v>
      </c>
      <c r="E89" s="43">
        <v>1.0</v>
      </c>
      <c r="F89" s="34">
        <v>0.0</v>
      </c>
    </row>
    <row r="90" ht="14.25" customHeight="1">
      <c r="A90" s="14">
        <v>11.2970253097854</v>
      </c>
      <c r="B90" s="23">
        <f t="shared" si="6"/>
        <v>0.2984463199</v>
      </c>
      <c r="C90" s="26">
        <v>-9.0</v>
      </c>
      <c r="D90" s="34">
        <v>0.0</v>
      </c>
      <c r="E90" s="43">
        <v>1.0</v>
      </c>
      <c r="F90" s="34">
        <v>0.0</v>
      </c>
    </row>
    <row r="91" ht="14.25" customHeight="1">
      <c r="A91" s="14">
        <v>11.06261459341961</v>
      </c>
      <c r="B91" s="23">
        <f t="shared" si="6"/>
        <v>0.2922536264</v>
      </c>
      <c r="C91" s="26">
        <v>-8.0</v>
      </c>
      <c r="D91" s="34">
        <v>0.0</v>
      </c>
      <c r="E91" s="43">
        <v>1.0</v>
      </c>
      <c r="F91" s="34">
        <v>0.0</v>
      </c>
    </row>
    <row r="92" ht="14.25" customHeight="1">
      <c r="A92" s="14">
        <v>11.85605460647831</v>
      </c>
      <c r="B92" s="23">
        <f t="shared" si="6"/>
        <v>0.3132148303</v>
      </c>
      <c r="C92" s="26">
        <v>-7.0</v>
      </c>
      <c r="D92" s="34">
        <v>0.0</v>
      </c>
      <c r="E92" s="43">
        <v>1.0</v>
      </c>
      <c r="F92" s="34">
        <v>0.0</v>
      </c>
    </row>
    <row r="93" ht="14.25" customHeight="1">
      <c r="A93" s="14">
        <v>12.70414988831144</v>
      </c>
      <c r="B93" s="23">
        <f t="shared" si="6"/>
        <v>0.3356199245</v>
      </c>
      <c r="C93" s="26">
        <v>-6.0</v>
      </c>
      <c r="D93" s="34">
        <v>0.0</v>
      </c>
      <c r="E93" s="43">
        <v>1.0</v>
      </c>
      <c r="F93" s="34">
        <v>0.0</v>
      </c>
    </row>
    <row r="94" ht="14.25" customHeight="1">
      <c r="A94" s="14">
        <v>11.94511678210371</v>
      </c>
      <c r="B94" s="23">
        <f t="shared" si="6"/>
        <v>0.3155676868</v>
      </c>
      <c r="C94" s="26">
        <v>-5.0</v>
      </c>
      <c r="D94" s="34">
        <v>0.0</v>
      </c>
      <c r="E94" s="43">
        <v>1.0</v>
      </c>
      <c r="F94" s="34">
        <v>0.0</v>
      </c>
    </row>
    <row r="95" ht="14.25" customHeight="1">
      <c r="A95" s="14">
        <v>12.22766576121496</v>
      </c>
      <c r="B95" s="23">
        <f t="shared" si="6"/>
        <v>0.3230321033</v>
      </c>
      <c r="C95" s="26">
        <v>-4.0</v>
      </c>
      <c r="D95" s="34">
        <v>0.0</v>
      </c>
      <c r="E95" s="43">
        <v>1.0</v>
      </c>
      <c r="F95" s="34">
        <v>0.0</v>
      </c>
    </row>
    <row r="96" ht="14.25" customHeight="1">
      <c r="A96" s="14">
        <v>12.51703637273194</v>
      </c>
      <c r="B96" s="23">
        <f t="shared" si="6"/>
        <v>0.3306767347</v>
      </c>
      <c r="C96" s="26">
        <v>-3.0</v>
      </c>
      <c r="D96" s="34">
        <v>0.0</v>
      </c>
      <c r="E96" s="43">
        <v>1.0</v>
      </c>
      <c r="F96" s="34">
        <v>0.0</v>
      </c>
    </row>
    <row r="97" ht="14.25" customHeight="1">
      <c r="A97" s="14">
        <v>12.08566424649362</v>
      </c>
      <c r="B97" s="23">
        <f t="shared" si="6"/>
        <v>0.3192806884</v>
      </c>
      <c r="C97" s="26">
        <v>-2.0</v>
      </c>
      <c r="D97" s="34">
        <v>0.0</v>
      </c>
      <c r="E97" s="43">
        <v>1.0</v>
      </c>
      <c r="F97" s="34">
        <v>0.0</v>
      </c>
    </row>
    <row r="98" ht="14.25" customHeight="1">
      <c r="A98" s="14">
        <v>11.51885655917283</v>
      </c>
      <c r="B98" s="23">
        <f t="shared" si="6"/>
        <v>0.3043066874</v>
      </c>
      <c r="C98" s="26">
        <v>-1.0</v>
      </c>
      <c r="D98" s="34">
        <v>0.01</v>
      </c>
      <c r="E98" s="43">
        <v>1.0</v>
      </c>
      <c r="F98" s="34">
        <v>0.0</v>
      </c>
    </row>
    <row r="99" ht="14.25" customHeight="1">
      <c r="A99" s="14">
        <v>12.20788829537979</v>
      </c>
      <c r="B99" s="23">
        <f t="shared" si="6"/>
        <v>0.3225096196</v>
      </c>
      <c r="C99" s="26">
        <v>0.0</v>
      </c>
      <c r="D99" s="34">
        <v>0.02</v>
      </c>
      <c r="E99" s="43">
        <v>1.0</v>
      </c>
      <c r="F99" s="34">
        <v>0.0</v>
      </c>
    </row>
    <row r="100" ht="14.25" customHeight="1">
      <c r="A100" s="14">
        <v>12.68021160874598</v>
      </c>
      <c r="B100" s="23">
        <f t="shared" si="6"/>
        <v>0.3349875198</v>
      </c>
      <c r="C100" s="26">
        <v>1.0</v>
      </c>
      <c r="D100" s="34">
        <v>0.03</v>
      </c>
      <c r="E100" s="43">
        <v>1.0</v>
      </c>
      <c r="F100" s="34">
        <v>0.0</v>
      </c>
    </row>
    <row r="101" ht="14.25" customHeight="1">
      <c r="A101" s="14">
        <v>12.4939036566024</v>
      </c>
      <c r="B101" s="23">
        <f t="shared" si="6"/>
        <v>0.3300656115</v>
      </c>
      <c r="C101" s="26">
        <v>2.0</v>
      </c>
      <c r="D101" s="34">
        <v>0.04</v>
      </c>
      <c r="E101" s="43">
        <v>1.0</v>
      </c>
      <c r="F101" s="34">
        <v>0.0</v>
      </c>
    </row>
    <row r="102" ht="14.25" customHeight="1">
      <c r="A102" s="14">
        <v>11.60147288573009</v>
      </c>
      <c r="B102" s="23">
        <f t="shared" si="6"/>
        <v>0.3064892565</v>
      </c>
      <c r="C102" s="26">
        <v>3.0</v>
      </c>
      <c r="D102" s="36">
        <v>0.05</v>
      </c>
      <c r="E102" s="43">
        <v>1.0</v>
      </c>
      <c r="F102" s="34">
        <v>0.03</v>
      </c>
    </row>
    <row r="103" ht="14.25" customHeight="1">
      <c r="A103" s="14">
        <v>11.34998152596993</v>
      </c>
      <c r="B103" s="23">
        <f t="shared" si="6"/>
        <v>0.2998453243</v>
      </c>
      <c r="C103" s="26">
        <v>4.0</v>
      </c>
      <c r="D103" s="36">
        <v>0.075</v>
      </c>
      <c r="E103" s="43">
        <v>1.0</v>
      </c>
      <c r="F103" s="34">
        <v>0.04</v>
      </c>
    </row>
    <row r="104" ht="14.25" customHeight="1">
      <c r="A104" s="14">
        <v>10.56874223768647</v>
      </c>
      <c r="B104" s="23">
        <f t="shared" si="6"/>
        <v>0.2792064407</v>
      </c>
      <c r="C104" s="26">
        <v>5.0</v>
      </c>
      <c r="D104" s="36">
        <v>0.1</v>
      </c>
      <c r="E104" s="43">
        <v>1.0</v>
      </c>
      <c r="F104" s="34">
        <v>0.05</v>
      </c>
    </row>
    <row r="105" ht="14.25" customHeight="1">
      <c r="A105" s="14">
        <v>10.02824689362092</v>
      </c>
      <c r="B105" s="23">
        <f t="shared" si="6"/>
        <v>0.2649275626</v>
      </c>
      <c r="C105" s="26">
        <v>6.0</v>
      </c>
      <c r="D105" s="36">
        <v>0.12</v>
      </c>
      <c r="E105" s="43">
        <v>1.0</v>
      </c>
      <c r="F105" s="34">
        <v>0.06</v>
      </c>
    </row>
    <row r="106" ht="14.25" customHeight="1">
      <c r="A106" s="14">
        <v>10.07287919815917</v>
      </c>
      <c r="B106" s="23">
        <f t="shared" si="6"/>
        <v>0.2661066648</v>
      </c>
      <c r="C106" s="26">
        <v>7.0</v>
      </c>
      <c r="D106" s="36">
        <v>0.14</v>
      </c>
      <c r="E106" s="43">
        <v>1.0</v>
      </c>
      <c r="F106" s="34">
        <v>0.07</v>
      </c>
    </row>
    <row r="107" ht="14.25" customHeight="1">
      <c r="A107" s="14">
        <v>9.657428848569905</v>
      </c>
      <c r="B107" s="23">
        <f t="shared" si="6"/>
        <v>0.2551312421</v>
      </c>
      <c r="C107" s="26">
        <v>8.0</v>
      </c>
      <c r="D107" s="36">
        <v>0.15</v>
      </c>
      <c r="E107" s="43">
        <v>1.0</v>
      </c>
      <c r="F107" s="34">
        <v>0.07</v>
      </c>
    </row>
    <row r="108" ht="14.25" customHeight="1">
      <c r="A108" s="14">
        <v>9.44053354799673</v>
      </c>
      <c r="B108" s="23">
        <f t="shared" si="6"/>
        <v>0.2494012732</v>
      </c>
      <c r="C108" s="26">
        <v>9.0</v>
      </c>
      <c r="D108" s="36">
        <v>0.16</v>
      </c>
      <c r="E108" s="43">
        <v>1.0</v>
      </c>
      <c r="F108" s="34">
        <v>0.07</v>
      </c>
    </row>
    <row r="109" ht="14.25" customHeight="1">
      <c r="A109" s="14">
        <v>9.64245157751185</v>
      </c>
      <c r="B109" s="23">
        <f t="shared" si="6"/>
        <v>0.2547355706</v>
      </c>
      <c r="C109" s="26">
        <v>10.0</v>
      </c>
      <c r="D109" s="36">
        <v>0.17</v>
      </c>
      <c r="E109" s="43">
        <v>1.0</v>
      </c>
      <c r="F109" s="34">
        <v>0.07</v>
      </c>
    </row>
    <row r="110" ht="14.25" customHeight="1">
      <c r="A110" s="14">
        <v>9.722101452815595</v>
      </c>
      <c r="B110" s="23">
        <f t="shared" si="6"/>
        <v>0.2568397716</v>
      </c>
      <c r="C110" s="26">
        <v>11.0</v>
      </c>
      <c r="D110" s="36">
        <v>0.18</v>
      </c>
      <c r="E110" s="43">
        <v>1.0</v>
      </c>
      <c r="F110" s="34">
        <v>0.07</v>
      </c>
    </row>
    <row r="111" ht="14.25" customHeight="1">
      <c r="A111" s="14">
        <v>10.11429900921402</v>
      </c>
      <c r="B111" s="23">
        <f t="shared" si="6"/>
        <v>0.2672008989</v>
      </c>
      <c r="C111" s="26">
        <v>12.0</v>
      </c>
      <c r="D111" s="36">
        <v>0.195</v>
      </c>
      <c r="E111" s="43">
        <v>1.0</v>
      </c>
      <c r="F111" s="34">
        <v>0.07</v>
      </c>
    </row>
    <row r="112" ht="14.25" customHeight="1">
      <c r="A112" s="14">
        <v>9.523979734216793</v>
      </c>
      <c r="B112" s="23">
        <f t="shared" si="6"/>
        <v>0.2516057656</v>
      </c>
      <c r="C112" s="26">
        <v>13.0</v>
      </c>
      <c r="D112" s="36">
        <v>0.21</v>
      </c>
      <c r="E112" s="43">
        <v>1.0</v>
      </c>
      <c r="F112" s="34">
        <v>0.07</v>
      </c>
    </row>
    <row r="113" ht="14.25" customHeight="1">
      <c r="A113" s="14">
        <v>9.39524414352174</v>
      </c>
      <c r="B113" s="23">
        <f t="shared" si="6"/>
        <v>0.2482048116</v>
      </c>
      <c r="C113" s="26">
        <v>14.0</v>
      </c>
      <c r="D113" s="36">
        <v>0.225</v>
      </c>
      <c r="E113" s="43">
        <v>1.0</v>
      </c>
      <c r="F113" s="34">
        <v>0.07</v>
      </c>
    </row>
    <row r="114" ht="14.25" customHeight="1">
      <c r="A114" s="14">
        <v>24.87816506004608</v>
      </c>
      <c r="B114" s="23">
        <f t="shared" ref="B114:B141" si="7">A114/MAX(A$114:A$1048576)</f>
        <v>0.6572346794</v>
      </c>
      <c r="C114" s="26">
        <v>-17.0</v>
      </c>
      <c r="D114" s="34">
        <v>0.0</v>
      </c>
      <c r="E114" s="43">
        <v>1.0</v>
      </c>
      <c r="F114" s="34">
        <v>0.0</v>
      </c>
    </row>
    <row r="115" ht="14.25" customHeight="1">
      <c r="A115" s="14">
        <v>25.56799466480847</v>
      </c>
      <c r="B115" s="23">
        <f t="shared" si="7"/>
        <v>0.6754586898</v>
      </c>
      <c r="C115" s="26">
        <v>-16.0</v>
      </c>
      <c r="D115" s="34">
        <v>0.0</v>
      </c>
      <c r="E115" s="43">
        <v>1.0</v>
      </c>
      <c r="F115" s="34">
        <v>0.0</v>
      </c>
    </row>
    <row r="116" ht="14.25" customHeight="1">
      <c r="A116" s="14">
        <v>23.44290213540521</v>
      </c>
      <c r="B116" s="23">
        <f t="shared" si="7"/>
        <v>0.6193177122</v>
      </c>
      <c r="C116" s="26">
        <v>-15.0</v>
      </c>
      <c r="D116" s="34">
        <v>0.0</v>
      </c>
      <c r="E116" s="43">
        <v>1.0</v>
      </c>
      <c r="F116" s="34">
        <v>0.0</v>
      </c>
    </row>
    <row r="117" ht="14.25" customHeight="1">
      <c r="A117" s="14">
        <v>25.11404809248848</v>
      </c>
      <c r="B117" s="23">
        <f t="shared" si="7"/>
        <v>0.6634662688</v>
      </c>
      <c r="C117" s="26">
        <v>-14.0</v>
      </c>
      <c r="D117" s="34">
        <v>0.0</v>
      </c>
      <c r="E117" s="43">
        <v>1.0</v>
      </c>
      <c r="F117" s="34">
        <v>0.0</v>
      </c>
    </row>
    <row r="118" ht="14.25" customHeight="1">
      <c r="A118" s="14">
        <v>23.74179869065411</v>
      </c>
      <c r="B118" s="23">
        <f t="shared" si="7"/>
        <v>0.6272140013</v>
      </c>
      <c r="C118" s="26">
        <v>-13.0</v>
      </c>
      <c r="D118" s="34">
        <v>0.0</v>
      </c>
      <c r="E118" s="43">
        <v>1.0</v>
      </c>
      <c r="F118" s="34">
        <v>0.0</v>
      </c>
    </row>
    <row r="119" ht="14.25" customHeight="1">
      <c r="A119" s="14">
        <v>22.0451836253648</v>
      </c>
      <c r="B119" s="23">
        <f t="shared" si="7"/>
        <v>0.5823925984</v>
      </c>
      <c r="C119" s="26">
        <v>-12.0</v>
      </c>
      <c r="D119" s="34">
        <v>0.0</v>
      </c>
      <c r="E119" s="43">
        <v>1.0</v>
      </c>
      <c r="F119" s="34">
        <v>0.0</v>
      </c>
    </row>
    <row r="120" ht="14.25" customHeight="1">
      <c r="A120" s="14">
        <v>22.53277669168622</v>
      </c>
      <c r="B120" s="23">
        <f t="shared" si="7"/>
        <v>0.595273897</v>
      </c>
      <c r="C120" s="26">
        <v>-11.0</v>
      </c>
      <c r="D120" s="34">
        <v>0.0</v>
      </c>
      <c r="E120" s="43">
        <v>1.0</v>
      </c>
      <c r="F120" s="34">
        <v>0.0</v>
      </c>
    </row>
    <row r="121" ht="14.25" customHeight="1">
      <c r="A121" s="14">
        <v>20.36858189965006</v>
      </c>
      <c r="B121" s="23">
        <f t="shared" si="7"/>
        <v>0.5380999106</v>
      </c>
      <c r="C121" s="26">
        <v>-10.0</v>
      </c>
      <c r="D121" s="34">
        <v>0.0</v>
      </c>
      <c r="E121" s="43">
        <v>1.0</v>
      </c>
      <c r="F121" s="34">
        <v>0.0</v>
      </c>
    </row>
    <row r="122" ht="14.25" customHeight="1">
      <c r="A122" s="14">
        <v>19.50352463398596</v>
      </c>
      <c r="B122" s="23">
        <f t="shared" si="7"/>
        <v>0.5152467125</v>
      </c>
      <c r="C122" s="26">
        <v>-9.0</v>
      </c>
      <c r="D122" s="34">
        <v>0.0</v>
      </c>
      <c r="E122" s="43">
        <v>1.0</v>
      </c>
      <c r="F122" s="34">
        <v>0.0</v>
      </c>
    </row>
    <row r="123" ht="14.25" customHeight="1">
      <c r="A123" s="14">
        <v>19.44089017959467</v>
      </c>
      <c r="B123" s="23">
        <f t="shared" si="7"/>
        <v>0.5135920271</v>
      </c>
      <c r="C123" s="26">
        <v>-8.0</v>
      </c>
      <c r="D123" s="34">
        <v>0.0</v>
      </c>
      <c r="E123" s="43">
        <v>1.0</v>
      </c>
      <c r="F123" s="34">
        <v>0.0</v>
      </c>
    </row>
    <row r="124" ht="14.25" customHeight="1">
      <c r="A124" s="14">
        <v>20.22862111289671</v>
      </c>
      <c r="B124" s="23">
        <f t="shared" si="7"/>
        <v>0.5344024079</v>
      </c>
      <c r="C124" s="26">
        <v>-7.0</v>
      </c>
      <c r="D124" s="34">
        <v>0.0</v>
      </c>
      <c r="E124" s="43">
        <v>1.0</v>
      </c>
      <c r="F124" s="34">
        <v>0.0</v>
      </c>
    </row>
    <row r="125" ht="14.25" customHeight="1">
      <c r="A125" s="14">
        <v>19.37786981953096</v>
      </c>
      <c r="B125" s="23">
        <f t="shared" si="7"/>
        <v>0.5119271469</v>
      </c>
      <c r="C125" s="26">
        <v>-6.0</v>
      </c>
      <c r="D125" s="34">
        <v>0.0</v>
      </c>
      <c r="E125" s="43">
        <v>1.0</v>
      </c>
      <c r="F125" s="34">
        <v>0.0</v>
      </c>
    </row>
    <row r="126" ht="14.25" customHeight="1">
      <c r="A126" s="14">
        <v>18.83578232212929</v>
      </c>
      <c r="B126" s="23">
        <f t="shared" si="7"/>
        <v>0.4976062071</v>
      </c>
      <c r="C126" s="26">
        <v>-5.0</v>
      </c>
      <c r="D126" s="34">
        <v>0.0</v>
      </c>
      <c r="E126" s="43">
        <v>1.0</v>
      </c>
      <c r="F126" s="34">
        <v>0.0</v>
      </c>
    </row>
    <row r="127" ht="14.25" customHeight="1">
      <c r="A127" s="14">
        <v>19.24119667993757</v>
      </c>
      <c r="B127" s="23">
        <f t="shared" si="7"/>
        <v>0.5083164977</v>
      </c>
      <c r="C127" s="26">
        <v>-4.0</v>
      </c>
      <c r="D127" s="34">
        <v>0.0</v>
      </c>
      <c r="E127" s="43">
        <v>1.0</v>
      </c>
      <c r="F127" s="34">
        <v>0.0</v>
      </c>
    </row>
    <row r="128" ht="14.25" customHeight="1">
      <c r="A128" s="14">
        <v>19.18595189846505</v>
      </c>
      <c r="B128" s="23">
        <f t="shared" si="7"/>
        <v>0.5068570337</v>
      </c>
      <c r="C128" s="26">
        <v>-3.0</v>
      </c>
      <c r="D128" s="34">
        <v>0.0</v>
      </c>
      <c r="E128" s="43">
        <v>1.0</v>
      </c>
      <c r="F128" s="34">
        <v>0.0</v>
      </c>
    </row>
    <row r="129" ht="14.25" customHeight="1">
      <c r="A129" s="14">
        <v>19.79405361121172</v>
      </c>
      <c r="B129" s="23">
        <f t="shared" si="7"/>
        <v>0.5229219457</v>
      </c>
      <c r="C129" s="26">
        <v>-2.0</v>
      </c>
      <c r="D129" s="34">
        <v>0.0</v>
      </c>
      <c r="E129" s="43">
        <v>1.0</v>
      </c>
      <c r="F129" s="34">
        <v>0.0</v>
      </c>
    </row>
    <row r="130" ht="14.25" customHeight="1">
      <c r="A130" s="14">
        <v>18.25702441185254</v>
      </c>
      <c r="B130" s="23">
        <f t="shared" si="7"/>
        <v>0.4823165036</v>
      </c>
      <c r="C130" s="26">
        <v>-1.0</v>
      </c>
      <c r="D130" s="34">
        <v>0.0</v>
      </c>
      <c r="E130" s="43">
        <v>1.0</v>
      </c>
      <c r="F130" s="34">
        <v>0.0</v>
      </c>
    </row>
    <row r="131" ht="14.25" customHeight="1">
      <c r="A131" s="14">
        <v>18.93207884962618</v>
      </c>
      <c r="B131" s="23">
        <f t="shared" si="7"/>
        <v>0.5001501816</v>
      </c>
      <c r="C131" s="26">
        <v>0.0</v>
      </c>
      <c r="D131" s="36">
        <v>0.02</v>
      </c>
      <c r="E131" s="43">
        <v>1.0</v>
      </c>
      <c r="F131" s="34">
        <v>0.0</v>
      </c>
    </row>
    <row r="132" ht="14.25" customHeight="1">
      <c r="A132" s="14">
        <v>17.63390437135889</v>
      </c>
      <c r="B132" s="23">
        <f t="shared" si="7"/>
        <v>0.4658548353</v>
      </c>
      <c r="C132" s="26">
        <v>1.0</v>
      </c>
      <c r="D132" s="36">
        <v>0.03</v>
      </c>
      <c r="E132" s="43">
        <v>1.0</v>
      </c>
      <c r="F132" s="34">
        <v>0.011</v>
      </c>
    </row>
    <row r="133" ht="14.25" customHeight="1">
      <c r="A133" s="14">
        <v>13.38489687695784</v>
      </c>
      <c r="B133" s="23">
        <f t="shared" si="7"/>
        <v>0.3536039892</v>
      </c>
      <c r="C133" s="26">
        <v>2.0</v>
      </c>
      <c r="D133" s="36">
        <v>0.04</v>
      </c>
      <c r="E133" s="43">
        <v>1.5</v>
      </c>
      <c r="F133" s="34">
        <v>0.014</v>
      </c>
    </row>
    <row r="134" ht="14.25" customHeight="1">
      <c r="A134" s="14">
        <v>12.48007180080535</v>
      </c>
      <c r="B134" s="23">
        <f t="shared" si="7"/>
        <v>0.3297001997</v>
      </c>
      <c r="C134" s="26">
        <v>3.0</v>
      </c>
      <c r="D134" s="36">
        <v>0.05</v>
      </c>
      <c r="E134" s="43">
        <f t="shared" ref="E134:E141" si="8">(1.1+1.1+3.5+1.5+3)/5</f>
        <v>2.04</v>
      </c>
      <c r="F134" s="34">
        <v>0.018</v>
      </c>
    </row>
    <row r="135" ht="14.25" customHeight="1">
      <c r="A135" s="14">
        <v>13.44165791948876</v>
      </c>
      <c r="B135" s="23">
        <f t="shared" si="7"/>
        <v>0.3551035099</v>
      </c>
      <c r="C135" s="26">
        <v>4.0</v>
      </c>
      <c r="D135" s="36">
        <v>0.07</v>
      </c>
      <c r="E135" s="43">
        <f t="shared" si="8"/>
        <v>2.04</v>
      </c>
      <c r="F135" s="34">
        <v>0.2</v>
      </c>
    </row>
    <row r="136" ht="14.25" customHeight="1">
      <c r="A136" s="14">
        <v>14.55316045875159</v>
      </c>
      <c r="B136" s="23">
        <f t="shared" si="7"/>
        <v>0.3844673321</v>
      </c>
      <c r="C136" s="26">
        <v>5.0</v>
      </c>
      <c r="D136" s="36">
        <v>0.085</v>
      </c>
      <c r="E136" s="43">
        <f t="shared" si="8"/>
        <v>2.04</v>
      </c>
      <c r="F136" s="34">
        <v>0.4</v>
      </c>
    </row>
    <row r="137" ht="14.25" customHeight="1">
      <c r="A137" s="14">
        <v>14.11925255948015</v>
      </c>
      <c r="B137" s="23">
        <f t="shared" si="7"/>
        <v>0.3730042954</v>
      </c>
      <c r="C137" s="26">
        <v>6.0</v>
      </c>
      <c r="D137" s="36">
        <v>0.1</v>
      </c>
      <c r="E137" s="43">
        <f t="shared" si="8"/>
        <v>2.04</v>
      </c>
      <c r="F137" s="34">
        <v>0.6</v>
      </c>
    </row>
    <row r="138" ht="14.25" customHeight="1">
      <c r="A138" s="14">
        <v>13.59698097176081</v>
      </c>
      <c r="B138" s="23">
        <f t="shared" si="7"/>
        <v>0.359206855</v>
      </c>
      <c r="C138" s="26">
        <v>7.0</v>
      </c>
      <c r="D138" s="36">
        <v>0.115</v>
      </c>
      <c r="E138" s="43">
        <f t="shared" si="8"/>
        <v>2.04</v>
      </c>
      <c r="F138" s="34">
        <v>0.8</v>
      </c>
    </row>
    <row r="139" ht="14.25" customHeight="1">
      <c r="A139" s="14">
        <v>13.5876786014261</v>
      </c>
      <c r="B139" s="23">
        <f t="shared" si="7"/>
        <v>0.3589611038</v>
      </c>
      <c r="C139" s="26">
        <v>8.0</v>
      </c>
      <c r="D139" s="36">
        <v>0.13</v>
      </c>
      <c r="E139" s="43">
        <f t="shared" si="8"/>
        <v>2.04</v>
      </c>
      <c r="F139" s="34">
        <v>0.01</v>
      </c>
    </row>
    <row r="140" ht="14.25" customHeight="1">
      <c r="A140" s="14">
        <v>13.95212060376855</v>
      </c>
      <c r="B140" s="23">
        <f t="shared" si="7"/>
        <v>0.3685889811</v>
      </c>
      <c r="C140" s="26">
        <v>9.0</v>
      </c>
      <c r="D140" s="36">
        <v>0.145</v>
      </c>
      <c r="E140" s="43">
        <f t="shared" si="8"/>
        <v>2.04</v>
      </c>
      <c r="F140" s="34">
        <v>0.0125</v>
      </c>
    </row>
    <row r="141" ht="14.25" customHeight="1">
      <c r="A141" s="14">
        <v>12.89398446905237</v>
      </c>
      <c r="B141" s="23">
        <f t="shared" si="7"/>
        <v>0.3406349998</v>
      </c>
      <c r="C141" s="26">
        <v>10.0</v>
      </c>
      <c r="D141" s="36">
        <v>0.16</v>
      </c>
      <c r="E141" s="43">
        <f t="shared" si="8"/>
        <v>2.04</v>
      </c>
      <c r="F141" s="34">
        <v>0.015</v>
      </c>
    </row>
    <row r="142" ht="14.25" customHeight="1">
      <c r="A142" s="14">
        <v>7.35602354287146</v>
      </c>
      <c r="B142" s="23">
        <f t="shared" ref="B142:B169" si="9">A142/MAX(A$142:A$1048576)</f>
        <v>0.1943324101</v>
      </c>
      <c r="C142" s="26">
        <v>-17.0</v>
      </c>
      <c r="D142" s="34">
        <v>0.0</v>
      </c>
      <c r="E142" s="43">
        <v>1.0</v>
      </c>
      <c r="F142" s="34">
        <v>0.0</v>
      </c>
    </row>
    <row r="143" ht="14.25" customHeight="1">
      <c r="A143" s="14">
        <v>7.305670123078307</v>
      </c>
      <c r="B143" s="23">
        <f t="shared" si="9"/>
        <v>0.1930021667</v>
      </c>
      <c r="C143" s="26">
        <v>-16.0</v>
      </c>
      <c r="D143" s="34">
        <v>0.0</v>
      </c>
      <c r="E143" s="43">
        <v>1.0</v>
      </c>
      <c r="F143" s="34">
        <v>0.0</v>
      </c>
    </row>
    <row r="144" ht="14.25" customHeight="1">
      <c r="A144" s="14">
        <v>7.298045511739345</v>
      </c>
      <c r="B144" s="23">
        <f t="shared" si="9"/>
        <v>0.1928007388</v>
      </c>
      <c r="C144" s="26">
        <v>-15.0</v>
      </c>
      <c r="D144" s="34">
        <v>0.0</v>
      </c>
      <c r="E144" s="43">
        <v>1.0</v>
      </c>
      <c r="F144" s="34">
        <v>0.0</v>
      </c>
    </row>
    <row r="145" ht="14.25" customHeight="1">
      <c r="A145" s="14">
        <v>7.636240196346311</v>
      </c>
      <c r="B145" s="23">
        <f t="shared" si="9"/>
        <v>0.201735211</v>
      </c>
      <c r="C145" s="26">
        <v>-14.0</v>
      </c>
      <c r="D145" s="34">
        <v>0.0</v>
      </c>
      <c r="E145" s="43">
        <v>1.0</v>
      </c>
      <c r="F145" s="34">
        <v>0.0</v>
      </c>
    </row>
    <row r="146" ht="14.25" customHeight="1">
      <c r="A146" s="14">
        <v>7.655452375039324</v>
      </c>
      <c r="B146" s="23">
        <f t="shared" si="9"/>
        <v>0.2022427609</v>
      </c>
      <c r="C146" s="26">
        <v>-13.0</v>
      </c>
      <c r="D146" s="34">
        <v>0.0</v>
      </c>
      <c r="E146" s="43">
        <v>1.0</v>
      </c>
      <c r="F146" s="34">
        <v>0.0</v>
      </c>
    </row>
    <row r="147" ht="14.25" customHeight="1">
      <c r="A147" s="14">
        <v>7.612203970574394</v>
      </c>
      <c r="B147" s="23">
        <f t="shared" si="9"/>
        <v>0.2011002188</v>
      </c>
      <c r="C147" s="26">
        <v>-12.0</v>
      </c>
      <c r="D147" s="34">
        <v>0.0</v>
      </c>
      <c r="E147" s="43">
        <v>1.0</v>
      </c>
      <c r="F147" s="34">
        <v>0.0</v>
      </c>
    </row>
    <row r="148" ht="14.25" customHeight="1">
      <c r="A148" s="14">
        <v>7.650305547235591</v>
      </c>
      <c r="B148" s="23">
        <f t="shared" si="9"/>
        <v>0.2021067913</v>
      </c>
      <c r="C148" s="26">
        <v>-11.0</v>
      </c>
      <c r="D148" s="34">
        <v>0.0</v>
      </c>
      <c r="E148" s="43">
        <v>1.0</v>
      </c>
      <c r="F148" s="34">
        <v>0.0</v>
      </c>
    </row>
    <row r="149" ht="14.25" customHeight="1">
      <c r="A149" s="14">
        <v>7.484375175054361</v>
      </c>
      <c r="B149" s="23">
        <f t="shared" si="9"/>
        <v>0.1977232206</v>
      </c>
      <c r="C149" s="26">
        <v>-10.0</v>
      </c>
      <c r="D149" s="34">
        <v>0.0</v>
      </c>
      <c r="E149" s="43">
        <v>1.0</v>
      </c>
      <c r="F149" s="34">
        <v>0.0</v>
      </c>
    </row>
    <row r="150" ht="14.25" customHeight="1">
      <c r="A150" s="14">
        <v>7.20567782643512</v>
      </c>
      <c r="B150" s="23">
        <f t="shared" si="9"/>
        <v>0.1903605569</v>
      </c>
      <c r="C150" s="26">
        <v>-9.0</v>
      </c>
      <c r="D150" s="34">
        <v>0.0</v>
      </c>
      <c r="E150" s="43">
        <v>1.0</v>
      </c>
      <c r="F150" s="34">
        <v>0.0</v>
      </c>
    </row>
    <row r="151" ht="14.25" customHeight="1">
      <c r="A151" s="14">
        <v>7.275798393224754</v>
      </c>
      <c r="B151" s="23">
        <f t="shared" si="9"/>
        <v>0.1922130114</v>
      </c>
      <c r="C151" s="26">
        <v>-8.0</v>
      </c>
      <c r="D151" s="34">
        <v>0.0</v>
      </c>
      <c r="E151" s="43">
        <v>1.0</v>
      </c>
      <c r="F151" s="34">
        <v>0.0</v>
      </c>
    </row>
    <row r="152" ht="14.25" customHeight="1">
      <c r="A152" s="14">
        <v>7.500124252166994</v>
      </c>
      <c r="B152" s="23">
        <f t="shared" si="9"/>
        <v>0.1981392818</v>
      </c>
      <c r="C152" s="26">
        <v>-7.0</v>
      </c>
      <c r="D152" s="34">
        <v>0.0</v>
      </c>
      <c r="E152" s="43">
        <v>1.0</v>
      </c>
      <c r="F152" s="34">
        <v>0.0</v>
      </c>
    </row>
    <row r="153" ht="14.25" customHeight="1">
      <c r="A153" s="14">
        <v>7.08626244785501</v>
      </c>
      <c r="B153" s="23">
        <f t="shared" si="9"/>
        <v>0.1872058256</v>
      </c>
      <c r="C153" s="26">
        <v>-6.0</v>
      </c>
      <c r="D153" s="34">
        <v>0.0</v>
      </c>
      <c r="E153" s="43">
        <v>1.0</v>
      </c>
      <c r="F153" s="34">
        <v>0.0</v>
      </c>
    </row>
    <row r="154" ht="14.25" customHeight="1">
      <c r="A154" s="14">
        <v>7.275684595120087</v>
      </c>
      <c r="B154" s="23">
        <f t="shared" si="9"/>
        <v>0.1922100051</v>
      </c>
      <c r="C154" s="26">
        <v>-5.0</v>
      </c>
      <c r="D154" s="34">
        <v>0.0</v>
      </c>
      <c r="E154" s="43">
        <v>1.0</v>
      </c>
      <c r="F154" s="34">
        <v>0.0</v>
      </c>
    </row>
    <row r="155" ht="14.25" customHeight="1">
      <c r="A155" s="14">
        <v>6.890817284245187</v>
      </c>
      <c r="B155" s="23">
        <f t="shared" si="9"/>
        <v>0.1820425292</v>
      </c>
      <c r="C155" s="26">
        <v>-4.0</v>
      </c>
      <c r="D155" s="34">
        <v>0.0</v>
      </c>
      <c r="E155" s="43">
        <v>1.0</v>
      </c>
      <c r="F155" s="34">
        <v>0.0</v>
      </c>
    </row>
    <row r="156" ht="14.25" customHeight="1">
      <c r="A156" s="14">
        <v>7.040899247663358</v>
      </c>
      <c r="B156" s="23">
        <f t="shared" si="9"/>
        <v>0.1860074145</v>
      </c>
      <c r="C156" s="26">
        <v>-3.0</v>
      </c>
      <c r="D156" s="34">
        <v>0.0</v>
      </c>
      <c r="E156" s="43">
        <v>1.0</v>
      </c>
      <c r="F156" s="34">
        <v>0.0</v>
      </c>
    </row>
    <row r="157" ht="14.25" customHeight="1">
      <c r="A157" s="14">
        <v>6.909163769574906</v>
      </c>
      <c r="B157" s="23">
        <f t="shared" si="9"/>
        <v>0.1825272091</v>
      </c>
      <c r="C157" s="26">
        <v>-2.0</v>
      </c>
      <c r="D157" s="34">
        <v>0.0</v>
      </c>
      <c r="E157" s="43">
        <v>1.0</v>
      </c>
      <c r="F157" s="34">
        <v>0.0</v>
      </c>
    </row>
    <row r="158" ht="14.25" customHeight="1">
      <c r="A158" s="14">
        <v>5.567132805294139</v>
      </c>
      <c r="B158" s="23">
        <f t="shared" si="9"/>
        <v>0.1470732562</v>
      </c>
      <c r="C158" s="26">
        <v>-1.0</v>
      </c>
      <c r="D158" s="34">
        <v>0.0</v>
      </c>
      <c r="E158" s="43">
        <v>1.0</v>
      </c>
      <c r="F158" s="34">
        <v>0.0</v>
      </c>
    </row>
    <row r="159" ht="14.25" customHeight="1">
      <c r="A159" s="14">
        <v>5.87738894887792</v>
      </c>
      <c r="B159" s="23">
        <f t="shared" si="9"/>
        <v>0.1552696444</v>
      </c>
      <c r="C159" s="26">
        <v>0.0</v>
      </c>
      <c r="D159" s="36">
        <f>0.015+0.025+0.00005</f>
        <v>0.04005</v>
      </c>
      <c r="E159" s="43">
        <v>1.1</v>
      </c>
      <c r="F159" s="34">
        <v>0.02505</v>
      </c>
    </row>
    <row r="160" ht="14.25" customHeight="1">
      <c r="A160" s="14">
        <v>5.307499804663517</v>
      </c>
      <c r="B160" s="23">
        <f t="shared" si="9"/>
        <v>0.140214237</v>
      </c>
      <c r="C160" s="26">
        <v>1.0</v>
      </c>
      <c r="D160" s="36">
        <f>0.02+0.025+0.00011</f>
        <v>0.04511</v>
      </c>
      <c r="E160" s="43">
        <v>1.1</v>
      </c>
      <c r="F160" s="34">
        <v>0.02511</v>
      </c>
    </row>
    <row r="161" ht="14.25" customHeight="1">
      <c r="A161" s="14">
        <v>5.357746426165716</v>
      </c>
      <c r="B161" s="23">
        <f t="shared" si="9"/>
        <v>0.141541659</v>
      </c>
      <c r="C161" s="26">
        <v>2.0</v>
      </c>
      <c r="D161" s="36">
        <f>0.05+0.00019</f>
        <v>0.05019</v>
      </c>
      <c r="E161" s="43">
        <v>1.1</v>
      </c>
      <c r="F161" s="34">
        <v>0.02519</v>
      </c>
    </row>
    <row r="162" ht="14.25" customHeight="1">
      <c r="A162" s="14">
        <v>5.305316570998998</v>
      </c>
      <c r="B162" s="23">
        <f t="shared" si="9"/>
        <v>0.1401565601</v>
      </c>
      <c r="C162" s="26">
        <v>3.0</v>
      </c>
      <c r="D162" s="36">
        <f>0.055+0.00028</f>
        <v>0.05528</v>
      </c>
      <c r="E162" s="43">
        <v>1.1</v>
      </c>
      <c r="F162" s="34">
        <v>0.02528</v>
      </c>
    </row>
    <row r="163" ht="14.25" customHeight="1">
      <c r="A163" s="14">
        <v>4.968061876565065</v>
      </c>
      <c r="B163" s="23">
        <f t="shared" si="9"/>
        <v>0.1312469206</v>
      </c>
      <c r="C163" s="26">
        <v>4.0</v>
      </c>
      <c r="D163" s="36">
        <f>0.065+0.004</f>
        <v>0.069</v>
      </c>
      <c r="E163" s="43">
        <v>1.0</v>
      </c>
      <c r="F163" s="34">
        <v>0.029</v>
      </c>
    </row>
    <row r="164" ht="14.25" customHeight="1">
      <c r="A164" s="14">
        <v>4.171110421580766</v>
      </c>
      <c r="B164" s="23">
        <f t="shared" si="9"/>
        <v>0.1101929509</v>
      </c>
      <c r="C164" s="26">
        <v>5.0</v>
      </c>
      <c r="D164" s="36">
        <f>0.075+0.005</f>
        <v>0.08</v>
      </c>
      <c r="E164" s="43">
        <v>1.0</v>
      </c>
      <c r="F164" s="34">
        <v>0.03</v>
      </c>
    </row>
    <row r="165" ht="14.25" customHeight="1">
      <c r="A165" s="14">
        <v>4.348827995641972</v>
      </c>
      <c r="B165" s="23">
        <f t="shared" si="9"/>
        <v>0.1148879174</v>
      </c>
      <c r="C165" s="26">
        <v>6.0</v>
      </c>
      <c r="D165" s="36">
        <f>0.09+0.005</f>
        <v>0.095</v>
      </c>
      <c r="E165" s="43">
        <v>1.0</v>
      </c>
      <c r="F165" s="34">
        <v>0.03</v>
      </c>
    </row>
    <row r="166" ht="14.25" customHeight="1">
      <c r="A166" s="14">
        <v>4.55399778757708</v>
      </c>
      <c r="B166" s="23">
        <f t="shared" si="9"/>
        <v>0.1203081203</v>
      </c>
      <c r="C166" s="26">
        <v>7.0</v>
      </c>
      <c r="D166" s="36">
        <f>0.105+0.006</f>
        <v>0.111</v>
      </c>
      <c r="E166" s="43">
        <v>1.0</v>
      </c>
      <c r="F166" s="34">
        <v>0.031</v>
      </c>
    </row>
    <row r="167" ht="14.25" customHeight="1">
      <c r="A167" s="14">
        <v>4.421009555001279</v>
      </c>
      <c r="B167" s="23">
        <f t="shared" si="9"/>
        <v>0.1167948195</v>
      </c>
      <c r="C167" s="26">
        <v>8.0</v>
      </c>
      <c r="D167" s="36">
        <f>0.12+0.007</f>
        <v>0.127</v>
      </c>
      <c r="E167" s="43">
        <v>1.0</v>
      </c>
      <c r="F167" s="34">
        <v>0.032</v>
      </c>
    </row>
    <row r="168" ht="14.25" customHeight="1">
      <c r="A168" s="14">
        <v>4.029123903463169</v>
      </c>
      <c r="B168" s="23">
        <f t="shared" si="9"/>
        <v>0.1064419321</v>
      </c>
      <c r="C168" s="26">
        <v>9.0</v>
      </c>
      <c r="D168" s="36">
        <f>0.135+0.00825</f>
        <v>0.14325</v>
      </c>
      <c r="E168" s="43">
        <v>1.0</v>
      </c>
      <c r="F168" s="34">
        <v>0.02825</v>
      </c>
    </row>
    <row r="169" ht="14.25" customHeight="1">
      <c r="A169" s="14">
        <v>3.785269810743548</v>
      </c>
      <c r="B169" s="23">
        <f t="shared" si="9"/>
        <v>0.09999976223</v>
      </c>
      <c r="C169" s="26">
        <v>10.0</v>
      </c>
      <c r="D169" s="36">
        <f>0.16+0.0098</f>
        <v>0.1698</v>
      </c>
      <c r="E169" s="43">
        <v>1.0</v>
      </c>
      <c r="F169" s="34">
        <v>0.0248</v>
      </c>
    </row>
    <row r="170" ht="14.25" customHeight="1">
      <c r="A170" s="14">
        <v>19.44439947163524</v>
      </c>
      <c r="B170" s="23">
        <f t="shared" ref="B170:B197" si="10">A170/MAX(A$170:A$1048576)</f>
        <v>0.5136847361</v>
      </c>
      <c r="C170" s="26">
        <v>-12.0</v>
      </c>
      <c r="D170" s="34">
        <v>0.0</v>
      </c>
      <c r="E170" s="43">
        <v>1.0</v>
      </c>
      <c r="F170" s="34">
        <v>0.0</v>
      </c>
    </row>
    <row r="171" ht="14.25" customHeight="1">
      <c r="A171" s="14">
        <v>17.27131582027342</v>
      </c>
      <c r="B171" s="23">
        <f t="shared" si="10"/>
        <v>0.4562759226</v>
      </c>
      <c r="C171" s="26">
        <v>-11.0</v>
      </c>
      <c r="D171" s="34">
        <v>0.0</v>
      </c>
      <c r="E171" s="43">
        <v>1.0</v>
      </c>
      <c r="F171" s="34">
        <v>0.0</v>
      </c>
    </row>
    <row r="172" ht="14.25" customHeight="1">
      <c r="A172" s="14">
        <v>17.82926478155839</v>
      </c>
      <c r="B172" s="23">
        <f t="shared" si="10"/>
        <v>0.4710158926</v>
      </c>
      <c r="C172" s="26">
        <v>-10.0</v>
      </c>
      <c r="D172" s="34">
        <v>0.0</v>
      </c>
      <c r="E172" s="43">
        <v>1.0</v>
      </c>
      <c r="F172" s="34">
        <v>0.0</v>
      </c>
    </row>
    <row r="173" ht="14.25" customHeight="1">
      <c r="A173" s="14">
        <v>16.137619994298</v>
      </c>
      <c r="B173" s="23">
        <f t="shared" si="10"/>
        <v>0.4263257953</v>
      </c>
      <c r="C173" s="26">
        <v>-9.0</v>
      </c>
      <c r="D173" s="34">
        <v>0.0</v>
      </c>
      <c r="E173" s="43">
        <v>1.0</v>
      </c>
      <c r="F173" s="34">
        <v>0.0</v>
      </c>
    </row>
    <row r="174" ht="14.25" customHeight="1">
      <c r="A174" s="14">
        <v>17.09000839709505</v>
      </c>
      <c r="B174" s="23">
        <f t="shared" si="10"/>
        <v>0.451486119</v>
      </c>
      <c r="C174" s="26">
        <v>-8.0</v>
      </c>
      <c r="D174" s="34">
        <v>0.0</v>
      </c>
      <c r="E174" s="43">
        <v>1.0</v>
      </c>
      <c r="F174" s="34">
        <v>0.0</v>
      </c>
    </row>
    <row r="175" ht="14.25" customHeight="1">
      <c r="A175" s="14">
        <v>16.91554524350535</v>
      </c>
      <c r="B175" s="23">
        <f t="shared" si="10"/>
        <v>0.4468771281</v>
      </c>
      <c r="C175" s="26">
        <v>-7.0</v>
      </c>
      <c r="D175" s="34">
        <v>0.0</v>
      </c>
      <c r="E175" s="43">
        <v>1.0</v>
      </c>
      <c r="F175" s="34">
        <v>0.0</v>
      </c>
    </row>
    <row r="176" ht="14.25" customHeight="1">
      <c r="A176" s="14">
        <v>15.9659503785322</v>
      </c>
      <c r="B176" s="23">
        <f t="shared" si="10"/>
        <v>0.4217906045</v>
      </c>
      <c r="C176" s="26">
        <v>-6.0</v>
      </c>
      <c r="D176" s="34">
        <v>0.0</v>
      </c>
      <c r="E176" s="43">
        <v>1.0</v>
      </c>
      <c r="F176" s="34">
        <v>0.0</v>
      </c>
    </row>
    <row r="177" ht="14.25" customHeight="1">
      <c r="A177" s="14">
        <v>15.40103871930986</v>
      </c>
      <c r="B177" s="23">
        <f t="shared" si="10"/>
        <v>0.406866693</v>
      </c>
      <c r="C177" s="26">
        <v>-5.0</v>
      </c>
      <c r="D177" s="34">
        <v>0.0</v>
      </c>
      <c r="E177" s="43">
        <v>1.0</v>
      </c>
      <c r="F177" s="34">
        <v>0.0</v>
      </c>
    </row>
    <row r="178" ht="14.25" customHeight="1">
      <c r="A178" s="14">
        <v>15.41486228687152</v>
      </c>
      <c r="B178" s="23">
        <f t="shared" si="10"/>
        <v>0.4072318858</v>
      </c>
      <c r="C178" s="26">
        <v>-4.0</v>
      </c>
      <c r="D178" s="34">
        <v>0.0</v>
      </c>
      <c r="E178" s="43">
        <v>1.0</v>
      </c>
      <c r="F178" s="34">
        <v>0.0</v>
      </c>
    </row>
    <row r="179" ht="14.25" customHeight="1">
      <c r="A179" s="14">
        <v>15.23496188146209</v>
      </c>
      <c r="B179" s="23">
        <f t="shared" si="10"/>
        <v>0.402479253</v>
      </c>
      <c r="C179" s="26">
        <v>-3.0</v>
      </c>
      <c r="D179" s="34">
        <v>0.0</v>
      </c>
      <c r="E179" s="43">
        <v>1.0</v>
      </c>
      <c r="F179" s="34">
        <v>0.0</v>
      </c>
    </row>
    <row r="180" ht="14.25" customHeight="1">
      <c r="A180" s="14">
        <v>15.40107530842592</v>
      </c>
      <c r="B180" s="23">
        <f t="shared" si="10"/>
        <v>0.4068676596</v>
      </c>
      <c r="C180" s="26">
        <v>-2.0</v>
      </c>
      <c r="D180" s="34">
        <v>0.0</v>
      </c>
      <c r="E180" s="43">
        <v>1.0</v>
      </c>
      <c r="F180" s="34">
        <v>0.0</v>
      </c>
    </row>
    <row r="181" ht="14.25" customHeight="1">
      <c r="A181" s="14">
        <v>15.64018577136449</v>
      </c>
      <c r="B181" s="23">
        <f t="shared" si="10"/>
        <v>0.4131845117</v>
      </c>
      <c r="C181" s="26">
        <v>-1.0</v>
      </c>
      <c r="D181" s="34">
        <v>0.01</v>
      </c>
      <c r="E181" s="43">
        <v>1.0</v>
      </c>
      <c r="F181" s="34">
        <v>0.0</v>
      </c>
    </row>
    <row r="182" ht="14.25" customHeight="1">
      <c r="A182" s="14">
        <v>16.46021757832111</v>
      </c>
      <c r="B182" s="23">
        <f t="shared" si="10"/>
        <v>0.4348482212</v>
      </c>
      <c r="C182" s="26">
        <v>0.0</v>
      </c>
      <c r="D182" s="34">
        <v>0.02</v>
      </c>
      <c r="E182" s="43">
        <v>1.0</v>
      </c>
      <c r="F182" s="34">
        <v>0.0</v>
      </c>
    </row>
    <row r="183" ht="14.25" customHeight="1">
      <c r="A183" s="14">
        <v>17.07585210215421</v>
      </c>
      <c r="B183" s="23">
        <f t="shared" si="10"/>
        <v>0.4511121361</v>
      </c>
      <c r="C183" s="26">
        <v>1.0</v>
      </c>
      <c r="D183" s="34">
        <v>0.03</v>
      </c>
      <c r="E183" s="43">
        <v>1.0</v>
      </c>
      <c r="F183" s="34">
        <v>0.0</v>
      </c>
    </row>
    <row r="184" ht="14.25" customHeight="1">
      <c r="A184" s="14">
        <v>17.52342776361794</v>
      </c>
      <c r="B184" s="23">
        <f t="shared" si="10"/>
        <v>0.4629362496</v>
      </c>
      <c r="C184" s="26">
        <v>2.0</v>
      </c>
      <c r="D184" s="34">
        <v>0.04</v>
      </c>
      <c r="E184" s="43">
        <v>1.0</v>
      </c>
      <c r="F184" s="34">
        <v>0.0</v>
      </c>
    </row>
    <row r="185" ht="14.25" customHeight="1">
      <c r="A185" s="14">
        <v>17.73174229522281</v>
      </c>
      <c r="B185" s="23">
        <f t="shared" si="10"/>
        <v>0.4684395306</v>
      </c>
      <c r="C185" s="26">
        <v>3.0</v>
      </c>
      <c r="D185" s="34">
        <v>0.05</v>
      </c>
      <c r="E185" s="43">
        <v>1.0</v>
      </c>
      <c r="F185" s="34">
        <v>0.0</v>
      </c>
    </row>
    <row r="186" ht="14.25" customHeight="1">
      <c r="A186" s="14">
        <v>17.71196579482352</v>
      </c>
      <c r="B186" s="23">
        <f t="shared" si="10"/>
        <v>0.4679170724</v>
      </c>
      <c r="C186" s="26">
        <v>4.0</v>
      </c>
      <c r="D186" s="34">
        <v>0.06</v>
      </c>
      <c r="E186" s="43">
        <v>1.0</v>
      </c>
      <c r="F186" s="34">
        <v>0.0</v>
      </c>
    </row>
    <row r="187" ht="14.25" customHeight="1">
      <c r="A187" s="14">
        <v>18.25321903490874</v>
      </c>
      <c r="B187" s="23">
        <f t="shared" si="10"/>
        <v>0.4822159726</v>
      </c>
      <c r="C187" s="26">
        <v>5.0</v>
      </c>
      <c r="D187" s="34">
        <v>0.07</v>
      </c>
      <c r="E187" s="43">
        <v>1.0</v>
      </c>
      <c r="F187" s="34">
        <v>0.0</v>
      </c>
    </row>
    <row r="188" ht="14.25" customHeight="1">
      <c r="A188" s="14">
        <v>14.49642256938344</v>
      </c>
      <c r="B188" s="23">
        <f t="shared" si="10"/>
        <v>0.382968423</v>
      </c>
      <c r="C188" s="26">
        <v>6.0</v>
      </c>
      <c r="D188" s="34">
        <v>0.08</v>
      </c>
      <c r="E188" s="43">
        <v>1.0</v>
      </c>
      <c r="F188" s="34">
        <v>0.0</v>
      </c>
    </row>
    <row r="189" ht="14.25" customHeight="1">
      <c r="A189" s="14">
        <v>14.02412545005234</v>
      </c>
      <c r="B189" s="23">
        <f t="shared" si="10"/>
        <v>0.3704912148</v>
      </c>
      <c r="C189" s="26">
        <v>7.0</v>
      </c>
      <c r="D189" s="34">
        <v>0.09</v>
      </c>
      <c r="E189" s="43">
        <v>1.0</v>
      </c>
      <c r="F189" s="34">
        <v>0.0</v>
      </c>
    </row>
    <row r="190" ht="14.25" customHeight="1">
      <c r="A190" s="14">
        <v>13.95496685642032</v>
      </c>
      <c r="B190" s="23">
        <f t="shared" si="10"/>
        <v>0.3686641738</v>
      </c>
      <c r="C190" s="26">
        <v>8.0</v>
      </c>
      <c r="D190" s="36">
        <v>0.1</v>
      </c>
      <c r="E190" s="43">
        <v>1.0</v>
      </c>
      <c r="F190" s="34">
        <v>0.0</v>
      </c>
    </row>
    <row r="191" ht="14.25" customHeight="1">
      <c r="A191" s="14">
        <v>14.12025706915343</v>
      </c>
      <c r="B191" s="23">
        <f t="shared" si="10"/>
        <v>0.3730308327</v>
      </c>
      <c r="C191" s="26">
        <v>9.0</v>
      </c>
      <c r="D191" s="34">
        <v>0.11</v>
      </c>
      <c r="E191" s="43">
        <v>1.0</v>
      </c>
      <c r="F191" s="34">
        <v>0.0</v>
      </c>
    </row>
    <row r="192" ht="14.25" customHeight="1">
      <c r="A192" s="14">
        <v>13.57035749541777</v>
      </c>
      <c r="B192" s="23">
        <f t="shared" si="10"/>
        <v>0.3585035125</v>
      </c>
      <c r="C192" s="26">
        <v>10.0</v>
      </c>
      <c r="D192" s="34">
        <v>0.12</v>
      </c>
      <c r="E192" s="43">
        <v>1.0</v>
      </c>
      <c r="F192" s="34">
        <v>0.0</v>
      </c>
    </row>
    <row r="193" ht="14.25" customHeight="1">
      <c r="A193" s="14">
        <v>13.10917161855043</v>
      </c>
      <c r="B193" s="23">
        <f t="shared" si="10"/>
        <v>0.3463198425</v>
      </c>
      <c r="C193" s="26">
        <v>11.0</v>
      </c>
      <c r="D193" s="34">
        <v>0.13</v>
      </c>
      <c r="E193" s="43">
        <v>1.0</v>
      </c>
      <c r="F193" s="34">
        <v>0.0</v>
      </c>
    </row>
    <row r="194" ht="14.25" customHeight="1">
      <c r="A194" s="14">
        <v>13.01675401627254</v>
      </c>
      <c r="B194" s="23">
        <f t="shared" si="10"/>
        <v>0.343878342</v>
      </c>
      <c r="C194" s="26">
        <v>12.0</v>
      </c>
      <c r="D194" s="34">
        <v>0.14</v>
      </c>
      <c r="E194" s="43">
        <v>1.0</v>
      </c>
      <c r="F194" s="34">
        <v>0.0</v>
      </c>
    </row>
    <row r="195" ht="14.25" customHeight="1">
      <c r="A195" s="14">
        <v>13.06715666310967</v>
      </c>
      <c r="B195" s="23">
        <f t="shared" si="10"/>
        <v>0.3452098858</v>
      </c>
      <c r="C195" s="26">
        <v>13.0</v>
      </c>
      <c r="D195" s="36">
        <v>0.15</v>
      </c>
      <c r="E195" s="43">
        <v>1.0</v>
      </c>
      <c r="F195" s="34">
        <v>0.0</v>
      </c>
    </row>
    <row r="196" ht="14.25" customHeight="1">
      <c r="A196" s="14">
        <v>12.96217736695559</v>
      </c>
      <c r="B196" s="23">
        <f t="shared" si="10"/>
        <v>0.3424365288</v>
      </c>
      <c r="C196" s="26">
        <v>14.0</v>
      </c>
      <c r="D196" s="34">
        <v>0.18</v>
      </c>
      <c r="E196" s="43">
        <v>1.0</v>
      </c>
      <c r="F196" s="34">
        <v>0.0</v>
      </c>
    </row>
    <row r="197" ht="14.25" customHeight="1">
      <c r="A197" s="14">
        <v>12.44993950461098</v>
      </c>
      <c r="B197" s="23">
        <f t="shared" si="10"/>
        <v>0.3289041607</v>
      </c>
      <c r="C197" s="26">
        <v>15.0</v>
      </c>
      <c r="D197" s="34">
        <v>0.21</v>
      </c>
      <c r="E197" s="43">
        <v>1.0</v>
      </c>
      <c r="F197" s="34">
        <v>0.0</v>
      </c>
    </row>
    <row r="198" ht="14.25" customHeight="1">
      <c r="A198" s="14">
        <v>16.71014815425456</v>
      </c>
      <c r="B198" s="23">
        <f t="shared" ref="B198:B225" si="11">A198/MAX(A$198:A$1048576)</f>
        <v>0.4414509205</v>
      </c>
      <c r="C198" s="26">
        <v>-19.0</v>
      </c>
      <c r="D198" s="63">
        <v>0.0</v>
      </c>
      <c r="E198" s="43">
        <v>1.0</v>
      </c>
      <c r="F198" s="34">
        <v>0.0</v>
      </c>
    </row>
    <row r="199" ht="14.25" customHeight="1">
      <c r="A199" s="14">
        <v>16.54374649580615</v>
      </c>
      <c r="B199" s="23">
        <f t="shared" si="11"/>
        <v>0.4370548993</v>
      </c>
      <c r="C199" s="26">
        <v>-18.0</v>
      </c>
      <c r="D199" s="63">
        <v>0.0</v>
      </c>
      <c r="E199" s="43">
        <v>1.0</v>
      </c>
      <c r="F199" s="34">
        <v>0.0</v>
      </c>
    </row>
    <row r="200" ht="14.25" customHeight="1">
      <c r="A200" s="14">
        <v>15.98512399959955</v>
      </c>
      <c r="B200" s="23">
        <f t="shared" si="11"/>
        <v>0.4222971357</v>
      </c>
      <c r="C200" s="26">
        <v>-17.0</v>
      </c>
      <c r="D200" s="63">
        <v>0.0</v>
      </c>
      <c r="E200" s="43">
        <v>1.0</v>
      </c>
      <c r="F200" s="34">
        <v>0.0</v>
      </c>
    </row>
    <row r="201" ht="14.25" customHeight="1">
      <c r="A201" s="14">
        <v>17.22241297360396</v>
      </c>
      <c r="B201" s="23">
        <f t="shared" si="11"/>
        <v>0.4549840007</v>
      </c>
      <c r="C201" s="26">
        <v>-16.0</v>
      </c>
      <c r="D201" s="63">
        <v>0.0</v>
      </c>
      <c r="E201" s="43">
        <v>1.0</v>
      </c>
      <c r="F201" s="34">
        <v>0.0</v>
      </c>
    </row>
    <row r="202" ht="14.25" customHeight="1">
      <c r="A202" s="14">
        <v>17.08510194991324</v>
      </c>
      <c r="B202" s="23">
        <f t="shared" si="11"/>
        <v>0.4513564998</v>
      </c>
      <c r="C202" s="26">
        <v>-15.0</v>
      </c>
      <c r="D202" s="63">
        <v>0.0</v>
      </c>
      <c r="E202" s="43">
        <v>1.0</v>
      </c>
      <c r="F202" s="34">
        <v>0.0</v>
      </c>
    </row>
    <row r="203" ht="14.25" customHeight="1">
      <c r="A203" s="14">
        <v>17.29323605667365</v>
      </c>
      <c r="B203" s="23">
        <f t="shared" si="11"/>
        <v>0.4568550144</v>
      </c>
      <c r="C203" s="26">
        <v>-14.0</v>
      </c>
      <c r="D203" s="63">
        <v>0.0</v>
      </c>
      <c r="E203" s="43">
        <v>1.0</v>
      </c>
      <c r="F203" s="34">
        <v>0.0</v>
      </c>
    </row>
    <row r="204" ht="14.25" customHeight="1">
      <c r="A204" s="14">
        <v>18.29011346401861</v>
      </c>
      <c r="B204" s="23">
        <f t="shared" si="11"/>
        <v>0.4831906545</v>
      </c>
      <c r="C204" s="26">
        <v>-13.0</v>
      </c>
      <c r="D204" s="63">
        <v>0.0</v>
      </c>
      <c r="E204" s="43">
        <v>1.0</v>
      </c>
      <c r="F204" s="34">
        <v>0.0</v>
      </c>
    </row>
    <row r="205" ht="14.25" customHeight="1">
      <c r="A205" s="14">
        <v>18.43094094045899</v>
      </c>
      <c r="B205" s="23">
        <f t="shared" si="11"/>
        <v>0.4869110536</v>
      </c>
      <c r="C205" s="26">
        <v>-12.0</v>
      </c>
      <c r="D205" s="63">
        <v>0.0</v>
      </c>
      <c r="E205" s="43">
        <v>1.0</v>
      </c>
      <c r="F205" s="34">
        <v>0.0</v>
      </c>
    </row>
    <row r="206" ht="14.25" customHeight="1">
      <c r="A206" s="14">
        <v>17.49837441689314</v>
      </c>
      <c r="B206" s="23">
        <f t="shared" si="11"/>
        <v>0.4622743869</v>
      </c>
      <c r="C206" s="26">
        <v>-11.0</v>
      </c>
      <c r="D206" s="63">
        <v>0.0</v>
      </c>
      <c r="E206" s="43">
        <v>1.0</v>
      </c>
      <c r="F206" s="34">
        <v>0.0</v>
      </c>
    </row>
    <row r="207" ht="14.25" customHeight="1">
      <c r="A207" s="14">
        <v>18.1802658411608</v>
      </c>
      <c r="B207" s="23">
        <f t="shared" si="11"/>
        <v>0.4802886854</v>
      </c>
      <c r="C207" s="26">
        <v>-10.0</v>
      </c>
      <c r="D207" s="63">
        <v>0.0</v>
      </c>
      <c r="E207" s="43">
        <v>1.0</v>
      </c>
      <c r="F207" s="34">
        <v>0.0</v>
      </c>
    </row>
    <row r="208" ht="14.25" customHeight="1">
      <c r="A208" s="14">
        <v>18.64502880958694</v>
      </c>
      <c r="B208" s="23">
        <f t="shared" si="11"/>
        <v>0.4925668554</v>
      </c>
      <c r="C208" s="26">
        <v>-9.0</v>
      </c>
      <c r="D208" s="63">
        <v>0.0</v>
      </c>
      <c r="E208" s="43">
        <v>1.0</v>
      </c>
      <c r="F208" s="34">
        <v>0.0</v>
      </c>
    </row>
    <row r="209" ht="14.25" customHeight="1">
      <c r="A209" s="14">
        <v>17.8776814077604</v>
      </c>
      <c r="B209" s="23">
        <f t="shared" si="11"/>
        <v>0.4722949695</v>
      </c>
      <c r="C209" s="26">
        <v>-8.0</v>
      </c>
      <c r="D209" s="63">
        <v>0.0</v>
      </c>
      <c r="E209" s="43">
        <v>1.0</v>
      </c>
      <c r="F209" s="34">
        <v>0.0</v>
      </c>
    </row>
    <row r="210" ht="14.25" customHeight="1">
      <c r="A210" s="14">
        <v>18.0160432603147</v>
      </c>
      <c r="B210" s="23">
        <f t="shared" si="11"/>
        <v>0.4759502314</v>
      </c>
      <c r="C210" s="26">
        <v>-7.0</v>
      </c>
      <c r="D210" s="63">
        <v>0.0</v>
      </c>
      <c r="E210" s="43">
        <v>1.0</v>
      </c>
      <c r="F210" s="34">
        <v>0.0</v>
      </c>
    </row>
    <row r="211" ht="14.25" customHeight="1">
      <c r="A211" s="14">
        <v>18.24640073841818</v>
      </c>
      <c r="B211" s="23">
        <f t="shared" si="11"/>
        <v>0.4820358459</v>
      </c>
      <c r="C211" s="26">
        <v>-6.0</v>
      </c>
      <c r="D211" s="63">
        <v>0.0</v>
      </c>
      <c r="E211" s="43">
        <v>1.0</v>
      </c>
      <c r="F211" s="34">
        <v>0.0</v>
      </c>
    </row>
    <row r="212" ht="14.25" customHeight="1">
      <c r="A212" s="14">
        <v>18.74798237427597</v>
      </c>
      <c r="B212" s="23">
        <f t="shared" si="11"/>
        <v>0.4952866964</v>
      </c>
      <c r="C212" s="26">
        <v>-5.0</v>
      </c>
      <c r="D212" s="63">
        <v>0.0</v>
      </c>
      <c r="E212" s="43">
        <v>1.0</v>
      </c>
      <c r="F212" s="34">
        <v>0.0</v>
      </c>
    </row>
    <row r="213" ht="14.25" customHeight="1">
      <c r="A213" s="14">
        <v>19.23218083820997</v>
      </c>
      <c r="B213" s="23">
        <f t="shared" si="11"/>
        <v>0.508078316</v>
      </c>
      <c r="C213" s="26">
        <v>-4.0</v>
      </c>
      <c r="D213" s="63">
        <v>0.0</v>
      </c>
      <c r="E213" s="43">
        <v>1.0</v>
      </c>
      <c r="F213" s="34">
        <v>0.0</v>
      </c>
    </row>
    <row r="214" ht="14.25" customHeight="1">
      <c r="A214" s="14">
        <v>18.55134312513546</v>
      </c>
      <c r="B214" s="23">
        <f t="shared" si="11"/>
        <v>0.4900918545</v>
      </c>
      <c r="C214" s="26">
        <v>-3.0</v>
      </c>
      <c r="D214" s="63">
        <v>0.0</v>
      </c>
      <c r="E214" s="43">
        <v>1.0</v>
      </c>
      <c r="F214" s="34">
        <v>0.0</v>
      </c>
    </row>
    <row r="215" ht="14.25" customHeight="1">
      <c r="A215" s="14">
        <v>19.08748809072118</v>
      </c>
      <c r="B215" s="23">
        <f t="shared" si="11"/>
        <v>0.5042558037</v>
      </c>
      <c r="C215" s="26">
        <v>-2.0</v>
      </c>
      <c r="D215" s="63">
        <v>0.0</v>
      </c>
      <c r="E215" s="43">
        <v>1.0</v>
      </c>
      <c r="F215" s="34">
        <v>0.0</v>
      </c>
    </row>
    <row r="216" ht="14.25" customHeight="1">
      <c r="A216" s="14">
        <v>18.88996767790468</v>
      </c>
      <c r="B216" s="23">
        <f t="shared" si="11"/>
        <v>0.4990376831</v>
      </c>
      <c r="C216" s="26">
        <v>-1.0</v>
      </c>
      <c r="D216" s="63">
        <v>0.0</v>
      </c>
      <c r="E216" s="43">
        <v>1.0</v>
      </c>
      <c r="F216" s="34">
        <v>0.0</v>
      </c>
    </row>
    <row r="217" ht="14.25" customHeight="1">
      <c r="A217" s="14">
        <v>17.63209389535956</v>
      </c>
      <c r="B217" s="23">
        <f t="shared" si="11"/>
        <v>0.4658070059</v>
      </c>
      <c r="C217" s="26">
        <v>0.0</v>
      </c>
      <c r="D217" s="64">
        <v>0.02</v>
      </c>
      <c r="E217" s="43">
        <v>1.0</v>
      </c>
      <c r="F217" s="34">
        <v>0.015</v>
      </c>
    </row>
    <row r="218" ht="14.25" customHeight="1">
      <c r="A218" s="14">
        <v>17.97188764348331</v>
      </c>
      <c r="B218" s="23">
        <f t="shared" si="11"/>
        <v>0.4747837224</v>
      </c>
      <c r="C218" s="26">
        <v>1.0</v>
      </c>
      <c r="D218" s="64">
        <v>0.04</v>
      </c>
      <c r="E218" s="43">
        <v>1.0</v>
      </c>
      <c r="F218" s="34">
        <v>0.03</v>
      </c>
    </row>
    <row r="219" ht="14.25" customHeight="1">
      <c r="A219" s="14">
        <v>17.83718996513253</v>
      </c>
      <c r="B219" s="23">
        <f t="shared" si="11"/>
        <v>0.4712252612</v>
      </c>
      <c r="C219" s="26">
        <v>2.0</v>
      </c>
      <c r="D219" s="64">
        <v>0.05</v>
      </c>
      <c r="E219" s="43">
        <v>1.0</v>
      </c>
      <c r="F219" s="34">
        <v>0.0375</v>
      </c>
    </row>
    <row r="220" ht="14.25" customHeight="1">
      <c r="A220" s="14">
        <v>16.82985637637197</v>
      </c>
      <c r="B220" s="23">
        <f t="shared" si="11"/>
        <v>0.4446133882</v>
      </c>
      <c r="C220" s="26">
        <v>3.0</v>
      </c>
      <c r="D220" s="64">
        <v>0.06</v>
      </c>
      <c r="E220" s="43">
        <v>1.0</v>
      </c>
      <c r="F220" s="34">
        <v>0.045</v>
      </c>
    </row>
    <row r="221" ht="14.25" customHeight="1">
      <c r="A221" s="14">
        <v>17.85237011679376</v>
      </c>
      <c r="B221" s="23">
        <f t="shared" si="11"/>
        <v>0.4716262925</v>
      </c>
      <c r="C221" s="26">
        <v>4.0</v>
      </c>
      <c r="D221" s="64">
        <v>0.07</v>
      </c>
      <c r="E221" s="43">
        <v>1.0</v>
      </c>
      <c r="F221" s="34">
        <v>0.052535</v>
      </c>
    </row>
    <row r="222" ht="14.25" customHeight="1">
      <c r="A222" s="14">
        <v>18.10034412782595</v>
      </c>
      <c r="B222" s="23">
        <f t="shared" si="11"/>
        <v>0.4781773029</v>
      </c>
      <c r="C222" s="26">
        <v>5.0</v>
      </c>
      <c r="D222" s="64">
        <v>0.08</v>
      </c>
      <c r="E222" s="43">
        <v>1.0</v>
      </c>
      <c r="F222" s="34">
        <v>0.0652</v>
      </c>
    </row>
    <row r="223" ht="14.25" customHeight="1">
      <c r="A223" s="14">
        <v>16.78148079215894</v>
      </c>
      <c r="B223" s="23">
        <f t="shared" si="11"/>
        <v>0.4433353956</v>
      </c>
      <c r="C223" s="26">
        <v>6.0</v>
      </c>
      <c r="D223" s="64">
        <v>0.09</v>
      </c>
      <c r="E223" s="43">
        <v>1.0</v>
      </c>
      <c r="F223" s="34">
        <f>0.0027+0.0675+0.000675</f>
        <v>0.070875</v>
      </c>
    </row>
    <row r="224" ht="14.25" customHeight="1">
      <c r="A224" s="14">
        <v>15.90861636018403</v>
      </c>
      <c r="B224" s="23">
        <f t="shared" si="11"/>
        <v>0.4202759467</v>
      </c>
      <c r="C224" s="26">
        <v>7.0</v>
      </c>
      <c r="D224" s="64">
        <v>0.1</v>
      </c>
      <c r="E224" s="43">
        <v>1.0</v>
      </c>
      <c r="F224" s="34">
        <v>0.082</v>
      </c>
    </row>
    <row r="225" ht="14.25" customHeight="1">
      <c r="A225" s="14">
        <v>15.82996238722232</v>
      </c>
      <c r="B225" s="23">
        <f t="shared" si="11"/>
        <v>0.4181980556</v>
      </c>
      <c r="C225" s="26">
        <v>8.0</v>
      </c>
      <c r="D225" s="64">
        <v>0.115</v>
      </c>
      <c r="E225" s="43">
        <v>1.0</v>
      </c>
      <c r="F225" s="34">
        <f>0.0069+0.08625+0.00115</f>
        <v>0.0943</v>
      </c>
    </row>
    <row r="226" ht="14.25" customHeight="1">
      <c r="A226" s="14">
        <v>15.44637862531608</v>
      </c>
      <c r="B226" s="23">
        <f t="shared" ref="B226:B253" si="12">A226/MAX(A$226:A$1048576)</f>
        <v>0.4080644887</v>
      </c>
      <c r="C226" s="26">
        <v>-9.0</v>
      </c>
      <c r="D226" s="34">
        <v>0.0</v>
      </c>
      <c r="E226" s="43">
        <v>1.0</v>
      </c>
      <c r="F226" s="34">
        <v>0.0</v>
      </c>
    </row>
    <row r="227" ht="14.25" customHeight="1">
      <c r="A227" s="14">
        <v>15.00076342753044</v>
      </c>
      <c r="B227" s="23">
        <f t="shared" si="12"/>
        <v>0.396292167</v>
      </c>
      <c r="C227" s="26">
        <v>-8.0</v>
      </c>
      <c r="D227" s="34">
        <v>0.0</v>
      </c>
      <c r="E227" s="43">
        <v>1.0</v>
      </c>
      <c r="F227" s="34">
        <v>0.0</v>
      </c>
    </row>
    <row r="228" ht="14.25" customHeight="1">
      <c r="A228" s="14">
        <v>15.62469660097883</v>
      </c>
      <c r="B228" s="23">
        <f t="shared" si="12"/>
        <v>0.4127753167</v>
      </c>
      <c r="C228" s="26">
        <v>-7.0</v>
      </c>
      <c r="D228" s="34">
        <v>0.0</v>
      </c>
      <c r="E228" s="43">
        <v>1.0</v>
      </c>
      <c r="F228" s="34">
        <v>0.0</v>
      </c>
    </row>
    <row r="229" ht="14.25" customHeight="1">
      <c r="A229" s="14">
        <v>15.1978679088545</v>
      </c>
      <c r="B229" s="23">
        <f t="shared" si="12"/>
        <v>0.4014992994</v>
      </c>
      <c r="C229" s="26">
        <v>-6.0</v>
      </c>
      <c r="D229" s="34">
        <v>0.0</v>
      </c>
      <c r="E229" s="43">
        <v>1.0</v>
      </c>
      <c r="F229" s="34">
        <v>0.0</v>
      </c>
    </row>
    <row r="230" ht="14.25" customHeight="1">
      <c r="A230" s="14">
        <v>16.31565040206087</v>
      </c>
      <c r="B230" s="23">
        <f t="shared" si="12"/>
        <v>0.4310290263</v>
      </c>
      <c r="C230" s="26">
        <v>-5.0</v>
      </c>
      <c r="D230" s="34">
        <v>0.0</v>
      </c>
      <c r="E230" s="43">
        <v>1.0</v>
      </c>
      <c r="F230" s="34">
        <v>0.0</v>
      </c>
    </row>
    <row r="231" ht="14.25" customHeight="1">
      <c r="A231" s="14">
        <v>15.24063099752177</v>
      </c>
      <c r="B231" s="23">
        <f t="shared" si="12"/>
        <v>0.4026290204</v>
      </c>
      <c r="C231" s="26">
        <v>-4.0</v>
      </c>
      <c r="D231" s="34">
        <v>0.0</v>
      </c>
      <c r="E231" s="43">
        <v>1.0</v>
      </c>
      <c r="F231" s="34">
        <v>0.0</v>
      </c>
    </row>
    <row r="232" ht="14.25" customHeight="1">
      <c r="A232" s="14">
        <v>15.5716065843771</v>
      </c>
      <c r="B232" s="23">
        <f t="shared" si="12"/>
        <v>0.4113727776</v>
      </c>
      <c r="C232" s="26">
        <v>-3.0</v>
      </c>
      <c r="D232" s="34">
        <v>0.0</v>
      </c>
      <c r="E232" s="43">
        <v>1.0</v>
      </c>
      <c r="F232" s="34">
        <v>0.0</v>
      </c>
    </row>
    <row r="233" ht="14.25" customHeight="1">
      <c r="A233" s="14">
        <v>15.67418413516924</v>
      </c>
      <c r="B233" s="23">
        <f t="shared" si="12"/>
        <v>0.414082685</v>
      </c>
      <c r="C233" s="26">
        <v>-2.0</v>
      </c>
      <c r="D233" s="34">
        <v>0.0</v>
      </c>
      <c r="E233" s="43">
        <v>1.0</v>
      </c>
      <c r="F233" s="34">
        <v>0.0</v>
      </c>
    </row>
    <row r="234" ht="14.25" customHeight="1">
      <c r="A234" s="14">
        <v>15.34762247617356</v>
      </c>
      <c r="B234" s="23">
        <f t="shared" si="12"/>
        <v>0.4054555356</v>
      </c>
      <c r="C234" s="26">
        <v>-1.0</v>
      </c>
      <c r="D234" s="34">
        <v>0.0</v>
      </c>
      <c r="E234" s="43">
        <v>1.0</v>
      </c>
      <c r="F234" s="34">
        <v>0.0</v>
      </c>
    </row>
    <row r="235" ht="14.25" customHeight="1">
      <c r="A235" s="14">
        <v>16.05796889371579</v>
      </c>
      <c r="B235" s="23">
        <f t="shared" si="12"/>
        <v>0.4242215619</v>
      </c>
      <c r="C235" s="26">
        <v>0.0</v>
      </c>
      <c r="D235" s="36">
        <v>0.3</v>
      </c>
      <c r="E235" s="43">
        <v>1.5</v>
      </c>
      <c r="F235" s="34">
        <v>0.0</v>
      </c>
    </row>
    <row r="236" ht="14.25" customHeight="1">
      <c r="A236" s="14">
        <v>17.40032994389152</v>
      </c>
      <c r="B236" s="23">
        <f t="shared" si="12"/>
        <v>0.4596842349</v>
      </c>
      <c r="C236" s="26">
        <v>1.0</v>
      </c>
      <c r="D236" s="36">
        <v>0.3</v>
      </c>
      <c r="E236" s="43">
        <v>1.5</v>
      </c>
      <c r="F236" s="34">
        <v>0.0</v>
      </c>
    </row>
    <row r="237" ht="14.25" customHeight="1">
      <c r="A237" s="14">
        <v>17.37561077288557</v>
      </c>
      <c r="B237" s="23">
        <f t="shared" si="12"/>
        <v>0.4590312006</v>
      </c>
      <c r="C237" s="26">
        <v>2.0</v>
      </c>
      <c r="D237" s="36">
        <v>0.3</v>
      </c>
      <c r="E237" s="43">
        <v>1.5</v>
      </c>
      <c r="F237" s="34">
        <v>0.0</v>
      </c>
    </row>
    <row r="238" ht="14.25" customHeight="1">
      <c r="A238" s="14">
        <v>18.40257027297582</v>
      </c>
      <c r="B238" s="23">
        <f t="shared" si="12"/>
        <v>0.4861615535</v>
      </c>
      <c r="C238" s="26">
        <v>3.0</v>
      </c>
      <c r="D238" s="36">
        <v>0.3</v>
      </c>
      <c r="E238" s="43">
        <v>1.5</v>
      </c>
      <c r="F238" s="34">
        <v>0.0</v>
      </c>
    </row>
    <row r="239" ht="14.25" customHeight="1">
      <c r="A239" s="14">
        <v>17.98330106736954</v>
      </c>
      <c r="B239" s="23">
        <f t="shared" si="12"/>
        <v>0.4750852438</v>
      </c>
      <c r="C239" s="26">
        <v>4.0</v>
      </c>
      <c r="D239" s="36">
        <v>0.3</v>
      </c>
      <c r="E239" s="43">
        <v>1.5</v>
      </c>
      <c r="F239" s="34">
        <v>0.0</v>
      </c>
    </row>
    <row r="240" ht="14.25" customHeight="1">
      <c r="A240" s="14">
        <v>18.14246627609586</v>
      </c>
      <c r="B240" s="23">
        <f t="shared" si="12"/>
        <v>0.4792900915</v>
      </c>
      <c r="C240" s="26">
        <v>5.0</v>
      </c>
      <c r="D240" s="36">
        <v>0.3</v>
      </c>
      <c r="E240" s="43">
        <v>1.5</v>
      </c>
      <c r="F240" s="34">
        <v>0.0</v>
      </c>
    </row>
    <row r="241" ht="14.25" customHeight="1">
      <c r="A241" s="14">
        <v>17.41621471011569</v>
      </c>
      <c r="B241" s="23">
        <f t="shared" si="12"/>
        <v>0.4601038808</v>
      </c>
      <c r="C241" s="26">
        <v>6.0</v>
      </c>
      <c r="D241" s="36">
        <v>0.3</v>
      </c>
      <c r="E241" s="43">
        <v>1.5</v>
      </c>
      <c r="F241" s="34">
        <v>0.0</v>
      </c>
    </row>
    <row r="242" ht="14.25" customHeight="1">
      <c r="A242" s="14">
        <v>15.95996531684348</v>
      </c>
      <c r="B242" s="23">
        <f t="shared" si="12"/>
        <v>0.4216324903</v>
      </c>
      <c r="C242" s="26">
        <v>7.0</v>
      </c>
      <c r="D242" s="36">
        <v>0.3</v>
      </c>
      <c r="E242" s="43">
        <v>1.5</v>
      </c>
      <c r="F242" s="34">
        <v>0.0</v>
      </c>
    </row>
    <row r="243" ht="14.25" customHeight="1">
      <c r="A243" s="14">
        <v>15.70010985923429</v>
      </c>
      <c r="B243" s="23">
        <f t="shared" si="12"/>
        <v>0.4147675942</v>
      </c>
      <c r="C243" s="26">
        <v>8.0</v>
      </c>
      <c r="D243" s="36">
        <v>0.3</v>
      </c>
      <c r="E243" s="43">
        <v>1.5</v>
      </c>
      <c r="F243" s="34">
        <v>0.0</v>
      </c>
    </row>
    <row r="244" ht="14.25" customHeight="1">
      <c r="A244" s="14">
        <v>14.25656762989722</v>
      </c>
      <c r="B244" s="23">
        <f t="shared" si="12"/>
        <v>0.3766319033</v>
      </c>
      <c r="C244" s="26">
        <v>9.0</v>
      </c>
      <c r="D244" s="36">
        <v>0.31</v>
      </c>
      <c r="E244" s="43">
        <v>1.5</v>
      </c>
      <c r="F244" s="34">
        <v>0.0</v>
      </c>
    </row>
    <row r="245" ht="14.25" customHeight="1">
      <c r="A245" s="14">
        <v>13.74287062058512</v>
      </c>
      <c r="B245" s="23">
        <f t="shared" si="12"/>
        <v>0.3630609872</v>
      </c>
      <c r="C245" s="26">
        <v>10.0</v>
      </c>
      <c r="D245" s="36">
        <v>0.32</v>
      </c>
      <c r="E245" s="43">
        <v>1.5</v>
      </c>
      <c r="F245" s="34">
        <v>0.0</v>
      </c>
    </row>
    <row r="246" ht="14.25" customHeight="1">
      <c r="A246" s="14">
        <v>13.53901430288848</v>
      </c>
      <c r="B246" s="23">
        <f t="shared" si="12"/>
        <v>0.3576754838</v>
      </c>
      <c r="C246" s="26">
        <v>11.0</v>
      </c>
      <c r="D246" s="36">
        <v>0.33</v>
      </c>
      <c r="E246" s="43">
        <v>1.5</v>
      </c>
      <c r="F246" s="34">
        <v>0.0</v>
      </c>
    </row>
    <row r="247" ht="14.25" customHeight="1">
      <c r="A247" s="14">
        <v>13.13388862572562</v>
      </c>
      <c r="B247" s="23">
        <f t="shared" si="12"/>
        <v>0.3469728197</v>
      </c>
      <c r="C247" s="26">
        <v>12.0</v>
      </c>
      <c r="D247" s="36">
        <v>0.34</v>
      </c>
      <c r="E247" s="43">
        <v>1.5</v>
      </c>
      <c r="F247" s="34">
        <v>0.0</v>
      </c>
    </row>
    <row r="248" ht="14.25" customHeight="1">
      <c r="A248" s="14">
        <v>11.84928282618175</v>
      </c>
      <c r="B248" s="23">
        <f t="shared" si="12"/>
        <v>0.3130359325</v>
      </c>
      <c r="C248" s="26">
        <v>13.0</v>
      </c>
      <c r="D248" s="36">
        <v>0.35</v>
      </c>
      <c r="E248" s="43">
        <v>1.5</v>
      </c>
      <c r="F248" s="34">
        <v>0.0</v>
      </c>
    </row>
    <row r="249" ht="14.25" customHeight="1">
      <c r="A249" s="14">
        <v>12.41965218899752</v>
      </c>
      <c r="B249" s="23">
        <f t="shared" si="12"/>
        <v>0.3281040264</v>
      </c>
      <c r="C249" s="26">
        <v>14.0</v>
      </c>
      <c r="D249" s="36">
        <v>0.36</v>
      </c>
      <c r="E249" s="43">
        <v>1.5</v>
      </c>
      <c r="F249" s="34">
        <v>0.0</v>
      </c>
    </row>
    <row r="250" ht="14.25" customHeight="1">
      <c r="A250" s="14">
        <v>12.43769708839584</v>
      </c>
      <c r="B250" s="23">
        <f t="shared" si="12"/>
        <v>0.3285807389</v>
      </c>
      <c r="C250" s="26">
        <v>15.0</v>
      </c>
      <c r="D250" s="36">
        <v>0.37</v>
      </c>
      <c r="E250" s="43">
        <v>1.5</v>
      </c>
      <c r="F250" s="34">
        <v>0.0</v>
      </c>
    </row>
    <row r="251" ht="14.25" customHeight="1">
      <c r="A251" s="14">
        <v>12.62219748978639</v>
      </c>
      <c r="B251" s="23">
        <f t="shared" si="12"/>
        <v>0.3334548951</v>
      </c>
      <c r="C251" s="26">
        <v>16.0</v>
      </c>
      <c r="D251" s="36">
        <v>0.38</v>
      </c>
      <c r="E251" s="43">
        <v>1.5</v>
      </c>
      <c r="F251" s="34">
        <v>0.0</v>
      </c>
    </row>
    <row r="252" ht="14.25" customHeight="1">
      <c r="A252" s="14">
        <v>12.29309334525373</v>
      </c>
      <c r="B252" s="23">
        <f t="shared" si="12"/>
        <v>0.324760578</v>
      </c>
      <c r="C252" s="26">
        <v>17.0</v>
      </c>
      <c r="D252" s="36">
        <v>0.39</v>
      </c>
      <c r="E252" s="43">
        <v>1.5</v>
      </c>
      <c r="F252" s="34">
        <v>0.0</v>
      </c>
    </row>
    <row r="253" ht="14.25" customHeight="1">
      <c r="A253" s="14">
        <v>11.59652400064706</v>
      </c>
      <c r="B253" s="23">
        <f t="shared" si="12"/>
        <v>0.3063585162</v>
      </c>
      <c r="C253" s="26">
        <v>18.0</v>
      </c>
      <c r="D253" s="34">
        <v>0.4</v>
      </c>
      <c r="E253" s="43">
        <v>1.5</v>
      </c>
      <c r="F253" s="34">
        <v>0.0</v>
      </c>
    </row>
    <row r="254" ht="14.25" customHeight="1">
      <c r="A254" s="14">
        <v>14.63184989783997</v>
      </c>
      <c r="B254" s="23">
        <f t="shared" ref="B254:B281" si="13">A254/MAX(A$254:A$1048576)</f>
        <v>0.3865461602</v>
      </c>
      <c r="C254" s="26">
        <v>-16.0</v>
      </c>
      <c r="D254" s="34">
        <v>0.0</v>
      </c>
      <c r="E254" s="43">
        <v>1.0</v>
      </c>
      <c r="F254" s="34">
        <v>0.0</v>
      </c>
    </row>
    <row r="255" ht="14.25" customHeight="1">
      <c r="A255" s="14">
        <v>14.17963216733438</v>
      </c>
      <c r="B255" s="23">
        <f t="shared" si="13"/>
        <v>0.3745994119</v>
      </c>
      <c r="C255" s="26">
        <v>-15.0</v>
      </c>
      <c r="D255" s="34">
        <v>0.0</v>
      </c>
      <c r="E255" s="43">
        <v>1.0</v>
      </c>
      <c r="F255" s="34">
        <v>0.0</v>
      </c>
    </row>
    <row r="256" ht="14.25" customHeight="1">
      <c r="A256" s="14">
        <v>13.57042912058358</v>
      </c>
      <c r="B256" s="23">
        <f t="shared" si="13"/>
        <v>0.3585054047</v>
      </c>
      <c r="C256" s="26">
        <v>-14.0</v>
      </c>
      <c r="D256" s="34">
        <v>0.0</v>
      </c>
      <c r="E256" s="43">
        <v>1.0</v>
      </c>
      <c r="F256" s="34">
        <v>0.0</v>
      </c>
    </row>
    <row r="257" ht="14.25" customHeight="1">
      <c r="A257" s="14">
        <v>13.92924278987042</v>
      </c>
      <c r="B257" s="23">
        <f t="shared" si="13"/>
        <v>0.367984592</v>
      </c>
      <c r="C257" s="26">
        <v>-13.0</v>
      </c>
      <c r="D257" s="34">
        <v>0.0</v>
      </c>
      <c r="E257" s="43">
        <v>1.0</v>
      </c>
      <c r="F257" s="34">
        <v>0.0</v>
      </c>
    </row>
    <row r="258" ht="14.25" customHeight="1">
      <c r="A258" s="14">
        <v>13.99541081072903</v>
      </c>
      <c r="B258" s="23">
        <f t="shared" si="13"/>
        <v>0.3697326276</v>
      </c>
      <c r="C258" s="26">
        <v>-12.0</v>
      </c>
      <c r="D258" s="34">
        <v>0.0</v>
      </c>
      <c r="E258" s="43">
        <v>1.0</v>
      </c>
      <c r="F258" s="34">
        <v>0.0</v>
      </c>
    </row>
    <row r="259" ht="14.25" customHeight="1">
      <c r="A259" s="14">
        <v>13.76372464251671</v>
      </c>
      <c r="B259" s="23">
        <f t="shared" si="13"/>
        <v>0.3636119115</v>
      </c>
      <c r="C259" s="26">
        <v>-11.0</v>
      </c>
      <c r="D259" s="34">
        <v>0.0</v>
      </c>
      <c r="E259" s="43">
        <v>1.0</v>
      </c>
      <c r="F259" s="34">
        <v>0.0</v>
      </c>
    </row>
    <row r="260" ht="14.25" customHeight="1">
      <c r="A260" s="14">
        <v>14.06715387208545</v>
      </c>
      <c r="B260" s="23">
        <f t="shared" si="13"/>
        <v>0.3716279454</v>
      </c>
      <c r="C260" s="26">
        <v>-10.0</v>
      </c>
      <c r="D260" s="34">
        <v>0.0</v>
      </c>
      <c r="E260" s="43">
        <v>1.0</v>
      </c>
      <c r="F260" s="34">
        <v>0.0</v>
      </c>
    </row>
    <row r="261" ht="14.25" customHeight="1">
      <c r="A261" s="14">
        <v>14.00761928004816</v>
      </c>
      <c r="B261" s="23">
        <f t="shared" si="13"/>
        <v>0.3700551526</v>
      </c>
      <c r="C261" s="26">
        <v>-9.0</v>
      </c>
      <c r="D261" s="34">
        <v>0.0</v>
      </c>
      <c r="E261" s="43">
        <v>1.0</v>
      </c>
      <c r="F261" s="34">
        <v>0.0</v>
      </c>
    </row>
    <row r="262" ht="14.25" customHeight="1">
      <c r="A262" s="14">
        <v>14.3902067975607</v>
      </c>
      <c r="B262" s="23">
        <f t="shared" si="13"/>
        <v>0.3801624006</v>
      </c>
      <c r="C262" s="26">
        <v>-8.0</v>
      </c>
      <c r="D262" s="34">
        <v>0.0</v>
      </c>
      <c r="E262" s="43">
        <v>1.0</v>
      </c>
      <c r="F262" s="34">
        <v>0.0</v>
      </c>
    </row>
    <row r="263" ht="14.25" customHeight="1">
      <c r="A263" s="14">
        <v>14.72258608920546</v>
      </c>
      <c r="B263" s="23">
        <f t="shared" si="13"/>
        <v>0.388943241</v>
      </c>
      <c r="C263" s="26">
        <v>-7.0</v>
      </c>
      <c r="D263" s="34">
        <v>0.0</v>
      </c>
      <c r="E263" s="43">
        <v>1.0</v>
      </c>
      <c r="F263" s="34">
        <v>0.0</v>
      </c>
    </row>
    <row r="264" ht="14.25" customHeight="1">
      <c r="A264" s="14">
        <v>14.56114208989526</v>
      </c>
      <c r="B264" s="23">
        <f t="shared" si="13"/>
        <v>0.3846781919</v>
      </c>
      <c r="C264" s="26">
        <v>-6.0</v>
      </c>
      <c r="D264" s="34">
        <v>0.0</v>
      </c>
      <c r="E264" s="43">
        <v>1.0</v>
      </c>
      <c r="F264" s="34">
        <v>0.0</v>
      </c>
    </row>
    <row r="265" ht="14.25" customHeight="1">
      <c r="A265" s="14">
        <v>14.33891133700696</v>
      </c>
      <c r="B265" s="23">
        <f t="shared" si="13"/>
        <v>0.3788072703</v>
      </c>
      <c r="C265" s="26">
        <v>-5.0</v>
      </c>
      <c r="D265" s="34">
        <v>0.0</v>
      </c>
      <c r="E265" s="43">
        <v>1.0</v>
      </c>
      <c r="F265" s="34">
        <v>0.0</v>
      </c>
    </row>
    <row r="266" ht="14.25" customHeight="1">
      <c r="A266" s="14">
        <v>14.1698856977831</v>
      </c>
      <c r="B266" s="23">
        <f t="shared" si="13"/>
        <v>0.3743419284</v>
      </c>
      <c r="C266" s="26">
        <v>-4.0</v>
      </c>
      <c r="D266" s="34">
        <v>0.0</v>
      </c>
      <c r="E266" s="43">
        <v>1.0</v>
      </c>
      <c r="F266" s="34">
        <v>0.0</v>
      </c>
    </row>
    <row r="267" ht="14.25" customHeight="1">
      <c r="A267" s="14">
        <v>14.5526024395951</v>
      </c>
      <c r="B267" s="23">
        <f t="shared" si="13"/>
        <v>0.3844525903</v>
      </c>
      <c r="C267" s="26">
        <v>-3.0</v>
      </c>
      <c r="D267" s="34">
        <v>0.0</v>
      </c>
      <c r="E267" s="43">
        <v>1.0</v>
      </c>
      <c r="F267" s="34">
        <v>0.0</v>
      </c>
    </row>
    <row r="268" ht="14.25" customHeight="1">
      <c r="A268" s="14">
        <v>14.53335050843444</v>
      </c>
      <c r="B268" s="23">
        <f t="shared" si="13"/>
        <v>0.3839439902</v>
      </c>
      <c r="C268" s="26">
        <v>-2.0</v>
      </c>
      <c r="D268" s="34">
        <v>0.0</v>
      </c>
      <c r="E268" s="43">
        <v>1.0</v>
      </c>
      <c r="F268" s="34">
        <v>0.0</v>
      </c>
    </row>
    <row r="269" ht="14.25" customHeight="1">
      <c r="A269" s="14">
        <v>14.80060429349782</v>
      </c>
      <c r="B269" s="23">
        <f t="shared" si="13"/>
        <v>0.3910043363</v>
      </c>
      <c r="C269" s="26">
        <v>-1.0</v>
      </c>
      <c r="D269" s="34">
        <v>0.0</v>
      </c>
      <c r="E269" s="43">
        <v>1.0</v>
      </c>
      <c r="F269" s="34">
        <v>0.0</v>
      </c>
    </row>
    <row r="270" ht="14.25" customHeight="1">
      <c r="A270" s="14">
        <v>13.82614220359177</v>
      </c>
      <c r="B270" s="23">
        <f t="shared" si="13"/>
        <v>0.365260867</v>
      </c>
      <c r="C270" s="26">
        <v>0.0</v>
      </c>
      <c r="D270" s="36">
        <v>0.035</v>
      </c>
      <c r="E270" s="43">
        <v>1.1</v>
      </c>
      <c r="F270" s="34">
        <v>0.025</v>
      </c>
    </row>
    <row r="271" ht="14.25" customHeight="1">
      <c r="A271" s="14">
        <v>13.826862994627</v>
      </c>
      <c r="B271" s="23">
        <f t="shared" si="13"/>
        <v>0.3652799089</v>
      </c>
      <c r="C271" s="26">
        <v>1.0</v>
      </c>
      <c r="D271" s="36">
        <v>0.035</v>
      </c>
      <c r="E271" s="43">
        <v>1.1</v>
      </c>
      <c r="F271" s="34">
        <v>0.025</v>
      </c>
    </row>
    <row r="272" ht="14.25" customHeight="1">
      <c r="A272" s="14">
        <v>13.07899681640247</v>
      </c>
      <c r="B272" s="23">
        <f t="shared" si="13"/>
        <v>0.3455226806</v>
      </c>
      <c r="C272" s="26">
        <v>2.0</v>
      </c>
      <c r="D272" s="36">
        <v>0.04505</v>
      </c>
      <c r="E272" s="43">
        <v>1.0</v>
      </c>
      <c r="F272" s="34">
        <v>0.02505</v>
      </c>
    </row>
    <row r="273" ht="14.25" customHeight="1">
      <c r="A273" s="14">
        <v>12.39928906941078</v>
      </c>
      <c r="B273" s="23">
        <f t="shared" si="13"/>
        <v>0.3275660708</v>
      </c>
      <c r="C273" s="26">
        <v>3.0</v>
      </c>
      <c r="D273" s="36">
        <v>0.0451</v>
      </c>
      <c r="E273" s="43">
        <v>1.0</v>
      </c>
      <c r="F273" s="34">
        <v>0.0251</v>
      </c>
    </row>
    <row r="274" ht="14.25" customHeight="1">
      <c r="A274" s="14">
        <v>12.03999636004403</v>
      </c>
      <c r="B274" s="23">
        <f t="shared" si="13"/>
        <v>0.3180742281</v>
      </c>
      <c r="C274" s="26">
        <v>4.0</v>
      </c>
      <c r="D274" s="36">
        <v>0.05525</v>
      </c>
      <c r="E274" s="43">
        <v>1.0</v>
      </c>
      <c r="F274" s="34">
        <v>0.02525</v>
      </c>
    </row>
    <row r="275" ht="14.25" customHeight="1">
      <c r="A275" s="14">
        <v>11.13334967252374</v>
      </c>
      <c r="B275" s="23">
        <f t="shared" si="13"/>
        <v>0.2941223151</v>
      </c>
      <c r="C275" s="26">
        <v>5.0</v>
      </c>
      <c r="D275" s="36">
        <v>0.075</v>
      </c>
      <c r="E275" s="43">
        <v>1.0</v>
      </c>
      <c r="F275" s="34">
        <v>0.0255</v>
      </c>
    </row>
    <row r="276" ht="14.25" customHeight="1">
      <c r="A276" s="14">
        <v>10.2606304082657</v>
      </c>
      <c r="B276" s="23">
        <f t="shared" si="13"/>
        <v>0.2710667013</v>
      </c>
      <c r="C276" s="26">
        <v>6.0</v>
      </c>
      <c r="D276" s="36">
        <v>0.09</v>
      </c>
      <c r="E276" s="43">
        <v>1.0</v>
      </c>
      <c r="F276" s="34">
        <v>0.026</v>
      </c>
    </row>
    <row r="277" ht="14.25" customHeight="1">
      <c r="A277" s="14">
        <v>10.07704148301348</v>
      </c>
      <c r="B277" s="23">
        <f t="shared" si="13"/>
        <v>0.2662166246</v>
      </c>
      <c r="C277" s="26">
        <v>7.0</v>
      </c>
      <c r="D277" s="36">
        <v>0.107</v>
      </c>
      <c r="E277" s="43">
        <v>1.0</v>
      </c>
      <c r="F277" s="34">
        <v>0.0275</v>
      </c>
    </row>
    <row r="278" ht="14.25" customHeight="1">
      <c r="A278" s="14">
        <v>10.34396774614745</v>
      </c>
      <c r="B278" s="23">
        <f t="shared" si="13"/>
        <v>0.2732683182</v>
      </c>
      <c r="C278" s="26">
        <v>8.0</v>
      </c>
      <c r="D278" s="36">
        <v>0.128</v>
      </c>
      <c r="E278" s="43">
        <v>1.0</v>
      </c>
      <c r="F278" s="34">
        <v>0.0285</v>
      </c>
    </row>
    <row r="279" ht="14.25" customHeight="1">
      <c r="A279" s="14">
        <v>9.965209542356876</v>
      </c>
      <c r="B279" s="23">
        <f t="shared" si="13"/>
        <v>0.2632622335</v>
      </c>
      <c r="C279" s="26">
        <v>9.0</v>
      </c>
      <c r="D279" s="36">
        <v>0.13</v>
      </c>
      <c r="E279" s="43">
        <v>1.0</v>
      </c>
      <c r="F279" s="34">
        <v>0.03</v>
      </c>
    </row>
    <row r="280" ht="14.25" customHeight="1">
      <c r="A280" s="14">
        <v>9.6126236168958</v>
      </c>
      <c r="B280" s="23">
        <f t="shared" si="13"/>
        <v>0.2539475715</v>
      </c>
      <c r="C280" s="26">
        <v>10.0</v>
      </c>
      <c r="D280" s="36">
        <v>0.152</v>
      </c>
      <c r="E280" s="43">
        <v>1.0</v>
      </c>
      <c r="F280" s="34">
        <v>0.032</v>
      </c>
    </row>
    <row r="281" ht="14.25" customHeight="1">
      <c r="A281" s="14">
        <v>8.623454664966232</v>
      </c>
      <c r="B281" s="23">
        <f t="shared" si="13"/>
        <v>0.2278155744</v>
      </c>
      <c r="C281" s="26">
        <v>11.0</v>
      </c>
      <c r="D281" s="36">
        <v>0.156</v>
      </c>
      <c r="E281" s="43">
        <v>1.0</v>
      </c>
      <c r="F281" s="34">
        <v>0.0365</v>
      </c>
    </row>
    <row r="282" ht="14.25" customHeight="1">
      <c r="A282" s="14">
        <v>13.85944137332799</v>
      </c>
      <c r="B282" s="23">
        <f t="shared" ref="B282:B309" si="14">A282/MAX(A$282:A$1048576)</f>
        <v>0.3661405689</v>
      </c>
      <c r="C282" s="26">
        <v>-14.0</v>
      </c>
      <c r="D282" s="34">
        <v>0.0</v>
      </c>
      <c r="E282" s="43">
        <v>1.0</v>
      </c>
      <c r="F282" s="34">
        <v>0.0</v>
      </c>
    </row>
    <row r="283" ht="14.25" customHeight="1">
      <c r="A283" s="14">
        <v>13.66279842347716</v>
      </c>
      <c r="B283" s="23">
        <f t="shared" si="14"/>
        <v>0.3609456292</v>
      </c>
      <c r="C283" s="26">
        <v>-13.0</v>
      </c>
      <c r="D283" s="34">
        <v>0.0</v>
      </c>
      <c r="E283" s="43">
        <v>1.0</v>
      </c>
      <c r="F283" s="34">
        <v>0.0</v>
      </c>
    </row>
    <row r="284" ht="14.25" customHeight="1">
      <c r="A284" s="14">
        <v>13.9471840372361</v>
      </c>
      <c r="B284" s="23">
        <f t="shared" si="14"/>
        <v>0.3684585663</v>
      </c>
      <c r="C284" s="26">
        <v>-12.0</v>
      </c>
      <c r="D284" s="34">
        <v>0.0</v>
      </c>
      <c r="E284" s="43">
        <v>1.0</v>
      </c>
      <c r="F284" s="34">
        <v>0.0</v>
      </c>
    </row>
    <row r="285" ht="14.25" customHeight="1">
      <c r="A285" s="14">
        <v>13.39634656701651</v>
      </c>
      <c r="B285" s="23">
        <f t="shared" si="14"/>
        <v>0.3539064686</v>
      </c>
      <c r="C285" s="26">
        <v>-11.0</v>
      </c>
      <c r="D285" s="34">
        <v>0.0</v>
      </c>
      <c r="E285" s="43">
        <v>1.0</v>
      </c>
      <c r="F285" s="34">
        <v>0.0</v>
      </c>
    </row>
    <row r="286" ht="14.25" customHeight="1">
      <c r="A286" s="14">
        <v>13.34383785826241</v>
      </c>
      <c r="B286" s="23">
        <f t="shared" si="14"/>
        <v>0.3525192865</v>
      </c>
      <c r="C286" s="26">
        <v>-10.0</v>
      </c>
      <c r="D286" s="34">
        <v>0.0</v>
      </c>
      <c r="E286" s="43">
        <v>1.0</v>
      </c>
      <c r="F286" s="34">
        <v>0.0</v>
      </c>
    </row>
    <row r="287" ht="14.25" customHeight="1">
      <c r="A287" s="14">
        <v>12.79979674850068</v>
      </c>
      <c r="B287" s="23">
        <f t="shared" si="14"/>
        <v>0.338146736</v>
      </c>
      <c r="C287" s="26">
        <v>-9.0</v>
      </c>
      <c r="D287" s="34">
        <v>0.0</v>
      </c>
      <c r="E287" s="43">
        <v>1.0</v>
      </c>
      <c r="F287" s="34">
        <v>0.0</v>
      </c>
    </row>
    <row r="288" ht="14.25" customHeight="1">
      <c r="A288" s="14">
        <v>12.82888805909413</v>
      </c>
      <c r="B288" s="23">
        <f t="shared" si="14"/>
        <v>0.3389152741</v>
      </c>
      <c r="C288" s="26">
        <v>-8.0</v>
      </c>
      <c r="D288" s="34">
        <v>0.0</v>
      </c>
      <c r="E288" s="43">
        <v>1.0</v>
      </c>
      <c r="F288" s="34">
        <v>0.0</v>
      </c>
    </row>
    <row r="289" ht="14.25" customHeight="1">
      <c r="A289" s="14">
        <v>13.71209521464702</v>
      </c>
      <c r="B289" s="23">
        <f t="shared" si="14"/>
        <v>0.3622479584</v>
      </c>
      <c r="C289" s="26">
        <v>-7.0</v>
      </c>
      <c r="D289" s="34">
        <v>0.0</v>
      </c>
      <c r="E289" s="43">
        <v>1.0</v>
      </c>
      <c r="F289" s="34">
        <v>0.0</v>
      </c>
    </row>
    <row r="290" ht="14.25" customHeight="1">
      <c r="A290" s="14">
        <v>13.2945471963422</v>
      </c>
      <c r="B290" s="23">
        <f t="shared" si="14"/>
        <v>0.3512171193</v>
      </c>
      <c r="C290" s="26">
        <v>-6.0</v>
      </c>
      <c r="D290" s="34">
        <v>0.0</v>
      </c>
      <c r="E290" s="43">
        <v>1.0</v>
      </c>
      <c r="F290" s="34">
        <v>0.0</v>
      </c>
    </row>
    <row r="291" ht="14.25" customHeight="1">
      <c r="A291" s="14">
        <v>12.81782345982547</v>
      </c>
      <c r="B291" s="23">
        <f t="shared" si="14"/>
        <v>0.3386229681</v>
      </c>
      <c r="C291" s="26">
        <v>-5.0</v>
      </c>
      <c r="D291" s="34">
        <v>0.0</v>
      </c>
      <c r="E291" s="43">
        <v>1.0</v>
      </c>
      <c r="F291" s="34">
        <v>0.0</v>
      </c>
    </row>
    <row r="292" ht="14.25" customHeight="1">
      <c r="A292" s="14">
        <v>12.8994392926979</v>
      </c>
      <c r="B292" s="23">
        <f t="shared" si="14"/>
        <v>0.340779106</v>
      </c>
      <c r="C292" s="26">
        <v>-4.0</v>
      </c>
      <c r="D292" s="34">
        <v>0.0</v>
      </c>
      <c r="E292" s="43">
        <v>1.0</v>
      </c>
      <c r="F292" s="34">
        <v>0.0</v>
      </c>
    </row>
    <row r="293" ht="14.25" customHeight="1">
      <c r="A293" s="14">
        <v>12.80723689167502</v>
      </c>
      <c r="B293" s="23">
        <f t="shared" si="14"/>
        <v>0.3383432907</v>
      </c>
      <c r="C293" s="26">
        <v>-3.0</v>
      </c>
      <c r="D293" s="34">
        <v>0.0</v>
      </c>
      <c r="E293" s="43">
        <v>1.0</v>
      </c>
      <c r="F293" s="34">
        <v>0.0</v>
      </c>
    </row>
    <row r="294" ht="14.25" customHeight="1">
      <c r="A294" s="14">
        <v>12.89989807051336</v>
      </c>
      <c r="B294" s="23">
        <f t="shared" si="14"/>
        <v>0.3407912261</v>
      </c>
      <c r="C294" s="26">
        <v>-2.0</v>
      </c>
      <c r="D294" s="34">
        <v>0.0</v>
      </c>
      <c r="E294" s="43">
        <v>1.0</v>
      </c>
      <c r="F294" s="34">
        <v>0.0</v>
      </c>
    </row>
    <row r="295" ht="14.25" customHeight="1">
      <c r="A295" s="14">
        <v>13.09991131353904</v>
      </c>
      <c r="B295" s="23">
        <f t="shared" si="14"/>
        <v>0.3460752026</v>
      </c>
      <c r="C295" s="26">
        <v>-1.0</v>
      </c>
      <c r="D295" s="36">
        <v>0.01</v>
      </c>
      <c r="E295" s="43">
        <v>1.0</v>
      </c>
      <c r="F295" s="34">
        <v>0.0</v>
      </c>
    </row>
    <row r="296" ht="14.25" customHeight="1">
      <c r="A296" s="14">
        <v>12.8520179645273</v>
      </c>
      <c r="B296" s="23">
        <f t="shared" si="14"/>
        <v>0.339526323</v>
      </c>
      <c r="C296" s="26">
        <v>0.0</v>
      </c>
      <c r="D296" s="36">
        <v>0.015</v>
      </c>
      <c r="E296" s="43">
        <v>1.0</v>
      </c>
      <c r="F296" s="34">
        <v>0.0</v>
      </c>
    </row>
    <row r="297" ht="14.25" customHeight="1">
      <c r="A297" s="14">
        <v>13.12175471758358</v>
      </c>
      <c r="B297" s="23">
        <f t="shared" si="14"/>
        <v>0.3466522645</v>
      </c>
      <c r="C297" s="26">
        <v>1.0</v>
      </c>
      <c r="D297" s="36">
        <v>0.02</v>
      </c>
      <c r="E297" s="43">
        <v>1.0</v>
      </c>
      <c r="F297" s="34">
        <v>0.0</v>
      </c>
    </row>
    <row r="298" ht="14.25" customHeight="1">
      <c r="A298" s="14">
        <v>11.87912838187551</v>
      </c>
      <c r="B298" s="23">
        <f t="shared" si="14"/>
        <v>0.3138243964</v>
      </c>
      <c r="C298" s="26">
        <v>2.0</v>
      </c>
      <c r="D298" s="36">
        <v>0.025</v>
      </c>
      <c r="E298" s="43">
        <v>1.0</v>
      </c>
      <c r="F298" s="34">
        <v>0.0</v>
      </c>
    </row>
    <row r="299" ht="14.25" customHeight="1">
      <c r="A299" s="14">
        <v>12.36500155099957</v>
      </c>
      <c r="B299" s="23">
        <f t="shared" si="14"/>
        <v>0.3266602585</v>
      </c>
      <c r="C299" s="26">
        <v>3.0</v>
      </c>
      <c r="D299" s="36">
        <v>0.03</v>
      </c>
      <c r="E299" s="43">
        <v>1.0</v>
      </c>
      <c r="F299" s="34">
        <v>0.0</v>
      </c>
    </row>
    <row r="300" ht="14.25" customHeight="1">
      <c r="A300" s="14">
        <v>11.80366090574936</v>
      </c>
      <c r="B300" s="23">
        <f t="shared" si="14"/>
        <v>0.3118306866</v>
      </c>
      <c r="C300" s="26">
        <v>4.0</v>
      </c>
      <c r="D300" s="36">
        <v>0.035</v>
      </c>
      <c r="E300" s="43">
        <v>1.0</v>
      </c>
      <c r="F300" s="34">
        <v>0.0</v>
      </c>
    </row>
    <row r="301" ht="14.25" customHeight="1">
      <c r="A301" s="14">
        <v>10.72845734110475</v>
      </c>
      <c r="B301" s="23">
        <f t="shared" si="14"/>
        <v>0.2834258155</v>
      </c>
      <c r="C301" s="26">
        <v>5.0</v>
      </c>
      <c r="D301" s="36">
        <v>0.04</v>
      </c>
      <c r="E301" s="43">
        <v>1.0</v>
      </c>
      <c r="F301" s="34">
        <v>0.0</v>
      </c>
    </row>
    <row r="302" ht="14.25" customHeight="1">
      <c r="A302" s="14">
        <v>10.87914980291944</v>
      </c>
      <c r="B302" s="23">
        <f t="shared" si="14"/>
        <v>0.2874068291</v>
      </c>
      <c r="C302" s="26">
        <v>6.0</v>
      </c>
      <c r="D302" s="36">
        <v>0.05</v>
      </c>
      <c r="E302" s="43">
        <v>1.0</v>
      </c>
      <c r="F302" s="34">
        <v>0.05</v>
      </c>
    </row>
    <row r="303" ht="14.25" customHeight="1">
      <c r="A303" s="14">
        <v>10.22992899050958</v>
      </c>
      <c r="B303" s="23">
        <f t="shared" si="14"/>
        <v>0.2702556271</v>
      </c>
      <c r="C303" s="26">
        <v>7.0</v>
      </c>
      <c r="D303" s="36">
        <v>0.06</v>
      </c>
      <c r="E303" s="43">
        <v>1.0</v>
      </c>
      <c r="F303" s="34">
        <v>0.05</v>
      </c>
    </row>
    <row r="304" ht="14.25" customHeight="1">
      <c r="A304" s="14">
        <v>9.21261908197882</v>
      </c>
      <c r="B304" s="23">
        <f t="shared" si="14"/>
        <v>0.2433801984</v>
      </c>
      <c r="C304" s="26">
        <v>8.0</v>
      </c>
      <c r="D304" s="36">
        <v>0.07</v>
      </c>
      <c r="E304" s="43">
        <v>1.0</v>
      </c>
      <c r="F304" s="34">
        <v>0.05</v>
      </c>
    </row>
    <row r="305" ht="14.25" customHeight="1">
      <c r="A305" s="14">
        <v>9.716775393488579</v>
      </c>
      <c r="B305" s="23">
        <f t="shared" si="14"/>
        <v>0.256699067</v>
      </c>
      <c r="C305" s="26">
        <v>9.0</v>
      </c>
      <c r="D305" s="36">
        <v>0.08</v>
      </c>
      <c r="E305" s="43">
        <v>1.0</v>
      </c>
      <c r="F305" s="34">
        <v>0.05</v>
      </c>
    </row>
    <row r="306" ht="14.25" customHeight="1">
      <c r="A306" s="14">
        <v>9.379875966632952</v>
      </c>
      <c r="B306" s="23">
        <f t="shared" si="14"/>
        <v>0.2477988131</v>
      </c>
      <c r="C306" s="26">
        <v>10.0</v>
      </c>
      <c r="D306" s="36">
        <v>0.09</v>
      </c>
      <c r="E306" s="43">
        <v>1.0</v>
      </c>
      <c r="F306" s="34">
        <v>0.05</v>
      </c>
    </row>
    <row r="307" ht="14.25" customHeight="1">
      <c r="A307" s="14">
        <v>9.606950255453134</v>
      </c>
      <c r="B307" s="23">
        <f t="shared" si="14"/>
        <v>0.2537976919</v>
      </c>
      <c r="C307" s="26">
        <v>11.0</v>
      </c>
      <c r="D307" s="36">
        <v>0.1</v>
      </c>
      <c r="E307" s="43">
        <v>1.0</v>
      </c>
      <c r="F307" s="34">
        <v>0.05</v>
      </c>
    </row>
    <row r="308" ht="14.25" customHeight="1">
      <c r="A308" s="14">
        <v>9.334612111589713</v>
      </c>
      <c r="B308" s="23">
        <f t="shared" si="14"/>
        <v>0.2466030265</v>
      </c>
      <c r="C308" s="26">
        <v>12.0</v>
      </c>
      <c r="D308" s="36">
        <v>0.11</v>
      </c>
      <c r="E308" s="43">
        <v>1.0</v>
      </c>
      <c r="F308" s="34">
        <v>0.05</v>
      </c>
    </row>
    <row r="309" ht="14.25" customHeight="1">
      <c r="A309" s="14">
        <v>9.282357690592033</v>
      </c>
      <c r="B309" s="23">
        <f t="shared" si="14"/>
        <v>0.2452225623</v>
      </c>
      <c r="C309" s="26">
        <v>13.0</v>
      </c>
      <c r="D309" s="36">
        <v>0.12</v>
      </c>
      <c r="E309" s="43">
        <v>1.0</v>
      </c>
      <c r="F309" s="34">
        <v>0.05</v>
      </c>
    </row>
    <row r="310" ht="14.25" customHeight="1">
      <c r="A310" s="14">
        <v>19.38336213008909</v>
      </c>
      <c r="B310" s="23">
        <f t="shared" ref="B310:B337" si="15">A310/MAX(A$310:A$1048576)</f>
        <v>0.5120722435</v>
      </c>
      <c r="C310" s="26">
        <v>-22.0</v>
      </c>
      <c r="D310" s="34">
        <v>0.0</v>
      </c>
      <c r="E310" s="43">
        <v>1.0</v>
      </c>
      <c r="F310" s="34">
        <v>0.0</v>
      </c>
    </row>
    <row r="311" ht="14.25" customHeight="1">
      <c r="A311" s="14">
        <v>19.04489196451983</v>
      </c>
      <c r="B311" s="23">
        <f t="shared" si="15"/>
        <v>0.5031304935</v>
      </c>
      <c r="C311" s="26">
        <v>-21.0</v>
      </c>
      <c r="D311" s="34">
        <v>0.0</v>
      </c>
      <c r="E311" s="43">
        <v>1.0</v>
      </c>
      <c r="F311" s="34">
        <v>0.0</v>
      </c>
    </row>
    <row r="312" ht="14.25" customHeight="1">
      <c r="A312" s="14">
        <v>18.75510613791542</v>
      </c>
      <c r="B312" s="23">
        <f t="shared" si="15"/>
        <v>0.495474893</v>
      </c>
      <c r="C312" s="26">
        <v>-20.0</v>
      </c>
      <c r="D312" s="34">
        <v>0.0</v>
      </c>
      <c r="E312" s="43">
        <v>1.0</v>
      </c>
      <c r="F312" s="34">
        <v>0.0</v>
      </c>
    </row>
    <row r="313" ht="14.25" customHeight="1">
      <c r="A313" s="14">
        <v>18.65371556398123</v>
      </c>
      <c r="B313" s="23">
        <f t="shared" si="15"/>
        <v>0.4927963433</v>
      </c>
      <c r="C313" s="26">
        <v>-19.0</v>
      </c>
      <c r="D313" s="34">
        <v>0.0</v>
      </c>
      <c r="E313" s="43">
        <v>1.0</v>
      </c>
      <c r="F313" s="34">
        <v>0.0</v>
      </c>
    </row>
    <row r="314" ht="14.25" customHeight="1">
      <c r="A314" s="14">
        <v>19.34440089661744</v>
      </c>
      <c r="B314" s="23">
        <f t="shared" si="15"/>
        <v>0.5110429604</v>
      </c>
      <c r="C314" s="26">
        <v>-18.0</v>
      </c>
      <c r="D314" s="34">
        <v>0.0</v>
      </c>
      <c r="E314" s="43">
        <v>1.0</v>
      </c>
      <c r="F314" s="34">
        <v>0.0</v>
      </c>
    </row>
    <row r="315" ht="14.25" customHeight="1">
      <c r="A315" s="14">
        <v>19.4888117872102</v>
      </c>
      <c r="B315" s="23">
        <f t="shared" si="15"/>
        <v>0.5148580266</v>
      </c>
      <c r="C315" s="26">
        <v>-17.0</v>
      </c>
      <c r="D315" s="34">
        <v>0.0</v>
      </c>
      <c r="E315" s="43">
        <v>1.0</v>
      </c>
      <c r="F315" s="34">
        <v>0.0</v>
      </c>
    </row>
    <row r="316" ht="14.25" customHeight="1">
      <c r="A316" s="14">
        <v>19.86980815965414</v>
      </c>
      <c r="B316" s="23">
        <f t="shared" si="15"/>
        <v>0.5249232395</v>
      </c>
      <c r="C316" s="26">
        <v>-16.0</v>
      </c>
      <c r="D316" s="34">
        <v>0.0</v>
      </c>
      <c r="E316" s="43">
        <v>1.0</v>
      </c>
      <c r="F316" s="34">
        <v>0.0</v>
      </c>
    </row>
    <row r="317" ht="14.25" customHeight="1">
      <c r="A317" s="14">
        <v>19.48520051455375</v>
      </c>
      <c r="B317" s="23">
        <f t="shared" si="15"/>
        <v>0.5147626235</v>
      </c>
      <c r="C317" s="26">
        <v>-15.0</v>
      </c>
      <c r="D317" s="34">
        <v>0.0</v>
      </c>
      <c r="E317" s="43">
        <v>1.0</v>
      </c>
      <c r="F317" s="34">
        <v>0.0</v>
      </c>
    </row>
    <row r="318" ht="14.25" customHeight="1">
      <c r="A318" s="14">
        <v>19.31631773451705</v>
      </c>
      <c r="B318" s="23">
        <f t="shared" si="15"/>
        <v>0.5103010557</v>
      </c>
      <c r="C318" s="26">
        <v>-14.0</v>
      </c>
      <c r="D318" s="34">
        <v>0.0</v>
      </c>
      <c r="E318" s="43">
        <v>1.0</v>
      </c>
      <c r="F318" s="34">
        <v>0.0</v>
      </c>
    </row>
    <row r="319" ht="14.25" customHeight="1">
      <c r="A319" s="14">
        <v>20.04315154019475</v>
      </c>
      <c r="B319" s="23">
        <f t="shared" si="15"/>
        <v>0.529502648</v>
      </c>
      <c r="C319" s="26">
        <v>-13.0</v>
      </c>
      <c r="D319" s="34">
        <v>0.0</v>
      </c>
      <c r="E319" s="43">
        <v>1.0</v>
      </c>
      <c r="F319" s="34">
        <v>0.0</v>
      </c>
    </row>
    <row r="320" ht="14.25" customHeight="1">
      <c r="A320" s="14">
        <v>19.43197198615313</v>
      </c>
      <c r="B320" s="23">
        <f t="shared" si="15"/>
        <v>0.5133564251</v>
      </c>
      <c r="C320" s="26">
        <v>-12.0</v>
      </c>
      <c r="D320" s="34">
        <v>0.0</v>
      </c>
      <c r="E320" s="43">
        <v>1.0</v>
      </c>
      <c r="F320" s="34">
        <v>0.0</v>
      </c>
    </row>
    <row r="321" ht="14.25" customHeight="1">
      <c r="A321" s="14">
        <v>18.94771675493034</v>
      </c>
      <c r="B321" s="23">
        <f t="shared" si="15"/>
        <v>0.5005633059</v>
      </c>
      <c r="C321" s="26">
        <v>-11.0</v>
      </c>
      <c r="D321" s="34">
        <v>0.0</v>
      </c>
      <c r="E321" s="43">
        <v>1.0</v>
      </c>
      <c r="F321" s="34">
        <v>0.0</v>
      </c>
    </row>
    <row r="322" ht="14.25" customHeight="1">
      <c r="A322" s="14">
        <v>18.82991282148795</v>
      </c>
      <c r="B322" s="23">
        <f t="shared" si="15"/>
        <v>0.4974511459</v>
      </c>
      <c r="C322" s="26">
        <v>-10.0</v>
      </c>
      <c r="D322" s="34">
        <v>0.0</v>
      </c>
      <c r="E322" s="43">
        <v>1.0</v>
      </c>
      <c r="F322" s="34">
        <v>0.0</v>
      </c>
    </row>
    <row r="323" ht="14.25" customHeight="1">
      <c r="A323" s="14">
        <v>18.47715610341882</v>
      </c>
      <c r="B323" s="23">
        <f t="shared" si="15"/>
        <v>0.4881319719</v>
      </c>
      <c r="C323" s="26">
        <v>-9.0</v>
      </c>
      <c r="D323" s="34">
        <v>0.0</v>
      </c>
      <c r="E323" s="43">
        <v>1.0</v>
      </c>
      <c r="F323" s="34">
        <v>0.0</v>
      </c>
    </row>
    <row r="324" ht="14.25" customHeight="1">
      <c r="A324" s="14">
        <v>18.66928469973709</v>
      </c>
      <c r="B324" s="23">
        <f t="shared" si="15"/>
        <v>0.4932076508</v>
      </c>
      <c r="C324" s="26">
        <v>-8.0</v>
      </c>
      <c r="D324" s="34">
        <v>0.0</v>
      </c>
      <c r="E324" s="43">
        <v>1.0</v>
      </c>
      <c r="F324" s="34">
        <v>0.0</v>
      </c>
    </row>
    <row r="325" ht="14.25" customHeight="1">
      <c r="A325" s="14">
        <v>18.90217775910111</v>
      </c>
      <c r="B325" s="23">
        <f t="shared" si="15"/>
        <v>0.4993602506</v>
      </c>
      <c r="C325" s="26">
        <v>-7.0</v>
      </c>
      <c r="D325" s="34">
        <v>0.0</v>
      </c>
      <c r="E325" s="43">
        <v>1.0</v>
      </c>
      <c r="F325" s="34">
        <v>0.0</v>
      </c>
    </row>
    <row r="326" ht="14.25" customHeight="1">
      <c r="A326" s="14">
        <v>17.82071155555087</v>
      </c>
      <c r="B326" s="23">
        <f t="shared" si="15"/>
        <v>0.4707899324</v>
      </c>
      <c r="C326" s="26">
        <v>-6.0</v>
      </c>
      <c r="D326" s="34">
        <v>0.0</v>
      </c>
      <c r="E326" s="43">
        <v>1.0</v>
      </c>
      <c r="F326" s="34">
        <v>0.0</v>
      </c>
    </row>
    <row r="327" ht="14.25" customHeight="1">
      <c r="A327" s="14">
        <v>18.10511909973578</v>
      </c>
      <c r="B327" s="23">
        <f t="shared" si="15"/>
        <v>0.4783034488</v>
      </c>
      <c r="C327" s="26">
        <v>-5.0</v>
      </c>
      <c r="D327" s="34">
        <v>0.0</v>
      </c>
      <c r="E327" s="43">
        <v>1.0</v>
      </c>
      <c r="F327" s="34">
        <v>0.0</v>
      </c>
    </row>
    <row r="328" ht="14.25" customHeight="1">
      <c r="A328" s="14">
        <v>17.57113216444347</v>
      </c>
      <c r="B328" s="23">
        <f t="shared" si="15"/>
        <v>0.4641965108</v>
      </c>
      <c r="C328" s="26">
        <v>-4.0</v>
      </c>
      <c r="D328" s="34">
        <v>0.0</v>
      </c>
      <c r="E328" s="43">
        <v>1.0</v>
      </c>
      <c r="F328" s="34">
        <v>0.0</v>
      </c>
    </row>
    <row r="329" ht="14.25" customHeight="1">
      <c r="A329" s="14">
        <v>16.53676856354947</v>
      </c>
      <c r="B329" s="23">
        <f t="shared" si="15"/>
        <v>0.4368705553</v>
      </c>
      <c r="C329" s="26">
        <v>-3.0</v>
      </c>
      <c r="D329" s="34">
        <v>0.0</v>
      </c>
      <c r="E329" s="43">
        <v>1.0</v>
      </c>
      <c r="F329" s="34">
        <v>0.0</v>
      </c>
    </row>
    <row r="330" ht="14.25" customHeight="1">
      <c r="A330" s="14">
        <v>16.65400763530154</v>
      </c>
      <c r="B330" s="23">
        <f t="shared" si="15"/>
        <v>0.4399677928</v>
      </c>
      <c r="C330" s="26">
        <v>-2.0</v>
      </c>
      <c r="D330" s="34">
        <v>0.0</v>
      </c>
      <c r="E330" s="43">
        <v>1.0</v>
      </c>
      <c r="F330" s="34">
        <v>0.0</v>
      </c>
    </row>
    <row r="331" ht="14.25" customHeight="1">
      <c r="A331" s="14">
        <v>16.11656594891227</v>
      </c>
      <c r="B331" s="23">
        <f t="shared" si="15"/>
        <v>0.4257695867</v>
      </c>
      <c r="C331" s="26">
        <v>-1.0</v>
      </c>
      <c r="D331" s="34">
        <v>0.0</v>
      </c>
      <c r="E331" s="43">
        <v>1.0</v>
      </c>
      <c r="F331" s="34">
        <v>0.0</v>
      </c>
    </row>
    <row r="332" ht="14.25" customHeight="1">
      <c r="A332" s="14">
        <v>15.40816807898177</v>
      </c>
      <c r="B332" s="23">
        <f t="shared" si="15"/>
        <v>0.4070550374</v>
      </c>
      <c r="C332" s="26">
        <v>0.0</v>
      </c>
      <c r="D332" s="36">
        <v>0.02</v>
      </c>
      <c r="E332" s="43">
        <f t="shared" ref="E332:E337" si="16">(3+1.2+1.2+1.1+1.1)/5</f>
        <v>1.52</v>
      </c>
      <c r="F332" s="34">
        <v>0.0</v>
      </c>
    </row>
    <row r="333" ht="14.25" customHeight="1">
      <c r="A333" s="14">
        <v>16.26618107543509</v>
      </c>
      <c r="B333" s="23">
        <f t="shared" si="15"/>
        <v>0.429722139</v>
      </c>
      <c r="C333" s="26">
        <v>1.0</v>
      </c>
      <c r="D333" s="36">
        <v>0.0333</v>
      </c>
      <c r="E333" s="43">
        <f t="shared" si="16"/>
        <v>1.52</v>
      </c>
      <c r="F333" s="34">
        <v>0.0</v>
      </c>
    </row>
    <row r="334" ht="14.25" customHeight="1">
      <c r="A334" s="14">
        <v>16.23480464147636</v>
      </c>
      <c r="B334" s="23">
        <f t="shared" si="15"/>
        <v>0.4288932322</v>
      </c>
      <c r="C334" s="26">
        <v>2.0</v>
      </c>
      <c r="D334" s="36">
        <v>0.05</v>
      </c>
      <c r="E334" s="43">
        <f t="shared" si="16"/>
        <v>1.52</v>
      </c>
      <c r="F334" s="34">
        <v>0.0</v>
      </c>
    </row>
    <row r="335" ht="14.25" customHeight="1">
      <c r="A335" s="14">
        <v>16.25307165120785</v>
      </c>
      <c r="B335" s="23">
        <f t="shared" si="15"/>
        <v>0.4293758125</v>
      </c>
      <c r="C335" s="26">
        <v>3.0</v>
      </c>
      <c r="D335" s="36">
        <v>0.1</v>
      </c>
      <c r="E335" s="43">
        <f t="shared" si="16"/>
        <v>1.52</v>
      </c>
      <c r="F335" s="34">
        <v>0.0</v>
      </c>
    </row>
    <row r="336" ht="14.25" customHeight="1">
      <c r="A336" s="14">
        <v>15.21112295938024</v>
      </c>
      <c r="B336" s="23">
        <f t="shared" si="15"/>
        <v>0.4018494731</v>
      </c>
      <c r="C336" s="26">
        <v>4.0</v>
      </c>
      <c r="D336" s="34">
        <v>0.1084</v>
      </c>
      <c r="E336" s="43">
        <f t="shared" si="16"/>
        <v>1.52</v>
      </c>
      <c r="F336" s="34">
        <v>0.0</v>
      </c>
    </row>
    <row r="337" ht="14.25" customHeight="1">
      <c r="A337" s="14">
        <v>15.30865640299693</v>
      </c>
      <c r="B337" s="23">
        <f t="shared" si="15"/>
        <v>0.4044261246</v>
      </c>
      <c r="C337" s="26">
        <v>5.0</v>
      </c>
      <c r="D337" s="34">
        <v>0.1168</v>
      </c>
      <c r="E337" s="43">
        <f t="shared" si="16"/>
        <v>1.52</v>
      </c>
      <c r="F337" s="34">
        <v>0.0</v>
      </c>
    </row>
    <row r="338" ht="14.25" customHeight="1">
      <c r="A338" s="14">
        <v>17.87371576559326</v>
      </c>
      <c r="B338" s="23">
        <f t="shared" ref="B338:B365" si="17">A338/MAX(A$338:A$1048576)</f>
        <v>0.4721902047</v>
      </c>
      <c r="C338" s="26">
        <v>-17.0</v>
      </c>
      <c r="D338" s="34">
        <v>0.0</v>
      </c>
      <c r="E338" s="43">
        <v>1.0</v>
      </c>
      <c r="F338" s="34">
        <v>0.0</v>
      </c>
    </row>
    <row r="339" ht="14.25" customHeight="1">
      <c r="A339" s="14">
        <v>17.67861468270781</v>
      </c>
      <c r="B339" s="23">
        <f t="shared" si="17"/>
        <v>0.4670359983</v>
      </c>
      <c r="C339" s="26">
        <v>-16.0</v>
      </c>
      <c r="D339" s="34">
        <v>0.0</v>
      </c>
      <c r="E339" s="43">
        <v>1.0</v>
      </c>
      <c r="F339" s="34">
        <v>0.0</v>
      </c>
    </row>
    <row r="340" ht="14.25" customHeight="1">
      <c r="A340" s="14">
        <v>17.76531369832212</v>
      </c>
      <c r="B340" s="23">
        <f t="shared" si="17"/>
        <v>0.4693264244</v>
      </c>
      <c r="C340" s="26">
        <v>-15.0</v>
      </c>
      <c r="D340" s="34">
        <v>0.0</v>
      </c>
      <c r="E340" s="43">
        <v>1.0</v>
      </c>
      <c r="F340" s="34">
        <v>0.0</v>
      </c>
    </row>
    <row r="341" ht="14.25" customHeight="1">
      <c r="A341" s="14">
        <v>18.51132537948242</v>
      </c>
      <c r="B341" s="23">
        <f t="shared" si="17"/>
        <v>0.4890346604</v>
      </c>
      <c r="C341" s="26">
        <v>-14.0</v>
      </c>
      <c r="D341" s="34">
        <v>0.0</v>
      </c>
      <c r="E341" s="43">
        <v>1.0</v>
      </c>
      <c r="F341" s="34">
        <v>0.0</v>
      </c>
    </row>
    <row r="342" ht="14.25" customHeight="1">
      <c r="A342" s="14">
        <v>18.63167428851069</v>
      </c>
      <c r="B342" s="23">
        <f t="shared" si="17"/>
        <v>0.4922140539</v>
      </c>
      <c r="C342" s="26">
        <v>-13.0</v>
      </c>
      <c r="D342" s="34">
        <v>0.0</v>
      </c>
      <c r="E342" s="43">
        <v>1.0</v>
      </c>
      <c r="F342" s="34">
        <v>0.0</v>
      </c>
    </row>
    <row r="343" ht="14.25" customHeight="1">
      <c r="A343" s="14">
        <v>19.0272319084591</v>
      </c>
      <c r="B343" s="23">
        <f t="shared" si="17"/>
        <v>0.5026639478</v>
      </c>
      <c r="C343" s="26">
        <v>-12.0</v>
      </c>
      <c r="D343" s="34">
        <v>0.0</v>
      </c>
      <c r="E343" s="43">
        <v>1.0</v>
      </c>
      <c r="F343" s="34">
        <v>0.0</v>
      </c>
    </row>
    <row r="344" ht="14.25" customHeight="1">
      <c r="A344" s="14">
        <v>19.8329935484351</v>
      </c>
      <c r="B344" s="23">
        <f t="shared" si="17"/>
        <v>0.5239506662</v>
      </c>
      <c r="C344" s="26">
        <v>-11.0</v>
      </c>
      <c r="D344" s="34">
        <v>0.0</v>
      </c>
      <c r="E344" s="43">
        <v>1.0</v>
      </c>
      <c r="F344" s="34">
        <v>0.0</v>
      </c>
    </row>
    <row r="345" ht="14.25" customHeight="1">
      <c r="A345" s="14">
        <v>19.11926295971854</v>
      </c>
      <c r="B345" s="23">
        <f t="shared" si="17"/>
        <v>0.5050952364</v>
      </c>
      <c r="C345" s="26">
        <v>-10.0</v>
      </c>
      <c r="D345" s="34">
        <v>0.0</v>
      </c>
      <c r="E345" s="43">
        <v>1.0</v>
      </c>
      <c r="F345" s="34">
        <v>0.0</v>
      </c>
    </row>
    <row r="346" ht="14.25" customHeight="1">
      <c r="A346" s="14">
        <v>18.92570577264063</v>
      </c>
      <c r="B346" s="23">
        <f t="shared" si="17"/>
        <v>0.4999818168</v>
      </c>
      <c r="C346" s="26">
        <v>-9.0</v>
      </c>
      <c r="D346" s="34">
        <v>0.0</v>
      </c>
      <c r="E346" s="43">
        <v>1.0</v>
      </c>
      <c r="F346" s="34">
        <v>0.0</v>
      </c>
    </row>
    <row r="347" ht="14.25" customHeight="1">
      <c r="A347" s="14">
        <v>18.85694061267452</v>
      </c>
      <c r="B347" s="23">
        <f t="shared" si="17"/>
        <v>0.4981651697</v>
      </c>
      <c r="C347" s="26">
        <v>-8.0</v>
      </c>
      <c r="D347" s="34">
        <v>0.0</v>
      </c>
      <c r="E347" s="43">
        <v>1.0</v>
      </c>
      <c r="F347" s="34">
        <v>0.0</v>
      </c>
    </row>
    <row r="348" ht="14.25" customHeight="1">
      <c r="A348" s="14">
        <v>19.6738126919858</v>
      </c>
      <c r="B348" s="23">
        <f t="shared" si="17"/>
        <v>0.5197454051</v>
      </c>
      <c r="C348" s="26">
        <v>-7.0</v>
      </c>
      <c r="D348" s="34">
        <v>0.0</v>
      </c>
      <c r="E348" s="43">
        <v>1.0</v>
      </c>
      <c r="F348" s="34">
        <v>0.0</v>
      </c>
    </row>
    <row r="349" ht="14.25" customHeight="1">
      <c r="A349" s="14">
        <v>18.89520211973768</v>
      </c>
      <c r="B349" s="23">
        <f t="shared" si="17"/>
        <v>0.4991759673</v>
      </c>
      <c r="C349" s="26">
        <v>-6.0</v>
      </c>
      <c r="D349" s="34">
        <v>0.0</v>
      </c>
      <c r="E349" s="43">
        <v>1.0</v>
      </c>
      <c r="F349" s="34">
        <v>0.0</v>
      </c>
    </row>
    <row r="350" ht="14.25" customHeight="1">
      <c r="A350" s="14">
        <v>19.26632815473331</v>
      </c>
      <c r="B350" s="23">
        <f t="shared" si="17"/>
        <v>0.5089804243</v>
      </c>
      <c r="C350" s="26">
        <v>-5.0</v>
      </c>
      <c r="D350" s="34">
        <v>0.0</v>
      </c>
      <c r="E350" s="43">
        <v>1.0</v>
      </c>
      <c r="F350" s="34">
        <v>0.0</v>
      </c>
    </row>
    <row r="351" ht="14.25" customHeight="1">
      <c r="A351" s="14">
        <v>19.94384846673924</v>
      </c>
      <c r="B351" s="23">
        <f t="shared" si="17"/>
        <v>0.5268792462</v>
      </c>
      <c r="C351" s="26">
        <v>-4.0</v>
      </c>
      <c r="D351" s="34">
        <v>0.0</v>
      </c>
      <c r="E351" s="43">
        <v>1.0</v>
      </c>
      <c r="F351" s="34">
        <v>0.0</v>
      </c>
    </row>
    <row r="352" ht="14.25" customHeight="1">
      <c r="A352" s="14">
        <v>19.65155583140278</v>
      </c>
      <c r="B352" s="23">
        <f t="shared" si="17"/>
        <v>0.5191574204</v>
      </c>
      <c r="C352" s="26">
        <v>-3.0</v>
      </c>
      <c r="D352" s="34">
        <v>0.0</v>
      </c>
      <c r="E352" s="43">
        <v>1.0</v>
      </c>
      <c r="F352" s="34">
        <v>0.0</v>
      </c>
    </row>
    <row r="353" ht="14.25" customHeight="1">
      <c r="A353" s="14">
        <v>19.74266520192021</v>
      </c>
      <c r="B353" s="23">
        <f t="shared" si="17"/>
        <v>0.5215643599</v>
      </c>
      <c r="C353" s="26">
        <v>-2.0</v>
      </c>
      <c r="D353" s="34">
        <v>0.0</v>
      </c>
      <c r="E353" s="43">
        <v>1.0</v>
      </c>
      <c r="F353" s="34">
        <v>0.0</v>
      </c>
    </row>
    <row r="354" ht="14.25" customHeight="1">
      <c r="A354" s="14">
        <v>19.06312055686209</v>
      </c>
      <c r="B354" s="23">
        <f t="shared" si="17"/>
        <v>0.5036120589</v>
      </c>
      <c r="C354" s="26">
        <v>-1.0</v>
      </c>
      <c r="D354" s="34">
        <v>0.0</v>
      </c>
      <c r="E354" s="43">
        <v>1.0</v>
      </c>
      <c r="F354" s="34">
        <v>0.0</v>
      </c>
    </row>
    <row r="355" ht="14.25" customHeight="1">
      <c r="A355" s="14">
        <v>19.22010670149244</v>
      </c>
      <c r="B355" s="23">
        <f t="shared" si="17"/>
        <v>0.5077593398</v>
      </c>
      <c r="C355" s="26">
        <v>0.0</v>
      </c>
      <c r="D355" s="34">
        <v>0.02</v>
      </c>
      <c r="E355" s="43">
        <v>1.0</v>
      </c>
      <c r="F355" s="34">
        <v>0.0</v>
      </c>
    </row>
    <row r="356" ht="14.25" customHeight="1">
      <c r="A356" s="14">
        <v>18.98226178167712</v>
      </c>
      <c r="B356" s="23">
        <f t="shared" si="17"/>
        <v>0.501475921</v>
      </c>
      <c r="C356" s="26">
        <v>1.0</v>
      </c>
      <c r="D356" s="34">
        <v>0.04</v>
      </c>
      <c r="E356" s="43">
        <v>1.0</v>
      </c>
      <c r="F356" s="34">
        <v>0.0</v>
      </c>
    </row>
    <row r="357" ht="14.25" customHeight="1">
      <c r="A357" s="14">
        <v>17.38745461128088</v>
      </c>
      <c r="B357" s="23">
        <f t="shared" si="17"/>
        <v>0.4593440927</v>
      </c>
      <c r="C357" s="26">
        <v>2.0</v>
      </c>
      <c r="D357" s="34">
        <v>0.06</v>
      </c>
      <c r="E357" s="43">
        <v>1.0</v>
      </c>
      <c r="F357" s="34">
        <v>0.0</v>
      </c>
    </row>
    <row r="358" ht="14.25" customHeight="1">
      <c r="A358" s="14">
        <v>17.25435207239147</v>
      </c>
      <c r="B358" s="23">
        <f t="shared" si="17"/>
        <v>0.4558277721</v>
      </c>
      <c r="C358" s="26">
        <v>3.0</v>
      </c>
      <c r="D358" s="34">
        <v>0.08</v>
      </c>
      <c r="E358" s="43">
        <v>1.0</v>
      </c>
      <c r="F358" s="34">
        <v>0.0</v>
      </c>
    </row>
    <row r="359" ht="14.25" customHeight="1">
      <c r="A359" s="14">
        <v>17.08514008907004</v>
      </c>
      <c r="B359" s="23">
        <f t="shared" si="17"/>
        <v>0.4513575074</v>
      </c>
      <c r="C359" s="26">
        <v>4.0</v>
      </c>
      <c r="D359" s="34">
        <v>0.1</v>
      </c>
      <c r="E359" s="43">
        <v>1.0</v>
      </c>
      <c r="F359" s="34">
        <v>0.0</v>
      </c>
    </row>
    <row r="360" ht="14.25" customHeight="1">
      <c r="A360" s="14">
        <v>16.06369715335126</v>
      </c>
      <c r="B360" s="23">
        <f t="shared" si="17"/>
        <v>0.4243728918</v>
      </c>
      <c r="C360" s="26">
        <v>5.0</v>
      </c>
      <c r="D360" s="36">
        <v>0.12</v>
      </c>
      <c r="E360" s="43">
        <v>1.0</v>
      </c>
      <c r="F360" s="34">
        <v>0.0</v>
      </c>
    </row>
    <row r="361" ht="14.25" customHeight="1">
      <c r="A361" s="14">
        <v>16.48893605365463</v>
      </c>
      <c r="B361" s="23">
        <f t="shared" si="17"/>
        <v>0.4356069097</v>
      </c>
      <c r="C361" s="26">
        <v>6.0</v>
      </c>
      <c r="D361" s="34">
        <v>0.1366</v>
      </c>
      <c r="E361" s="43">
        <v>1.0</v>
      </c>
      <c r="F361" s="34">
        <v>0.0</v>
      </c>
    </row>
    <row r="362" ht="14.25" customHeight="1">
      <c r="A362" s="14">
        <v>17.34552690788365</v>
      </c>
      <c r="B362" s="23">
        <f t="shared" si="17"/>
        <v>0.458236441</v>
      </c>
      <c r="C362" s="26">
        <v>7.0</v>
      </c>
      <c r="D362" s="34">
        <v>0.1533</v>
      </c>
      <c r="E362" s="43">
        <v>1.0</v>
      </c>
      <c r="F362" s="34">
        <v>0.00214285714285714</v>
      </c>
    </row>
    <row r="363" ht="14.25" customHeight="1">
      <c r="A363" s="14">
        <v>15.96796253148954</v>
      </c>
      <c r="B363" s="23">
        <f t="shared" si="17"/>
        <v>0.4218437618</v>
      </c>
      <c r="C363" s="26">
        <v>8.0</v>
      </c>
      <c r="D363" s="36">
        <v>0.17</v>
      </c>
      <c r="E363" s="43">
        <v>1.0</v>
      </c>
      <c r="F363" s="34">
        <v>0.00428571428571428</v>
      </c>
    </row>
    <row r="364" ht="14.25" customHeight="1">
      <c r="A364" s="14">
        <v>16.11338688943448</v>
      </c>
      <c r="B364" s="23">
        <f t="shared" si="17"/>
        <v>0.4256856019</v>
      </c>
      <c r="C364" s="26">
        <v>9.0</v>
      </c>
      <c r="D364" s="34">
        <v>0.179</v>
      </c>
      <c r="E364" s="43">
        <v>1.0</v>
      </c>
      <c r="F364" s="34">
        <v>0.00642857142857142</v>
      </c>
    </row>
    <row r="365" ht="14.25" customHeight="1">
      <c r="A365" s="14">
        <v>15.88612463757912</v>
      </c>
      <c r="B365" s="23">
        <f t="shared" si="17"/>
        <v>0.4196817574</v>
      </c>
      <c r="C365" s="26">
        <v>10.0</v>
      </c>
      <c r="D365" s="34">
        <v>0.188</v>
      </c>
      <c r="E365" s="43">
        <v>1.0</v>
      </c>
      <c r="F365" s="34">
        <v>0.00857142857142856</v>
      </c>
    </row>
    <row r="366" ht="14.25" customHeight="1">
      <c r="A366" s="14">
        <v>19.93697257858885</v>
      </c>
      <c r="B366" s="23">
        <f t="shared" ref="B366:B393" si="18">A366/MAX(A$366:A$1048576)</f>
        <v>0.5266975981</v>
      </c>
      <c r="C366" s="26">
        <v>-21.0</v>
      </c>
      <c r="D366" s="34">
        <v>0.0</v>
      </c>
      <c r="E366" s="43">
        <v>1.0</v>
      </c>
      <c r="F366" s="34">
        <v>0.0</v>
      </c>
    </row>
    <row r="367" ht="14.25" customHeight="1">
      <c r="A367" s="14">
        <v>19.82319891266022</v>
      </c>
      <c r="B367" s="23">
        <f t="shared" si="18"/>
        <v>0.5236919102</v>
      </c>
      <c r="C367" s="26">
        <v>-20.0</v>
      </c>
      <c r="D367" s="34">
        <v>0.0</v>
      </c>
      <c r="E367" s="43">
        <v>1.0</v>
      </c>
      <c r="F367" s="34">
        <v>0.0</v>
      </c>
    </row>
    <row r="368" ht="14.25" customHeight="1">
      <c r="A368" s="14">
        <v>19.51085604758608</v>
      </c>
      <c r="B368" s="23">
        <f t="shared" si="18"/>
        <v>0.5154403948</v>
      </c>
      <c r="C368" s="26">
        <v>-19.0</v>
      </c>
      <c r="D368" s="34">
        <v>0.0</v>
      </c>
      <c r="E368" s="43">
        <v>1.0</v>
      </c>
      <c r="F368" s="34">
        <v>0.0</v>
      </c>
    </row>
    <row r="369" ht="14.25" customHeight="1">
      <c r="A369" s="14">
        <v>19.03050600833055</v>
      </c>
      <c r="B369" s="23">
        <f t="shared" si="18"/>
        <v>0.5027504434</v>
      </c>
      <c r="C369" s="26">
        <v>-18.0</v>
      </c>
      <c r="D369" s="34">
        <v>0.0</v>
      </c>
      <c r="E369" s="43">
        <v>1.0</v>
      </c>
      <c r="F369" s="34">
        <v>0.0</v>
      </c>
    </row>
    <row r="370" ht="14.25" customHeight="1">
      <c r="A370" s="14">
        <v>20.235814161521</v>
      </c>
      <c r="B370" s="23">
        <f t="shared" si="18"/>
        <v>0.5345924348</v>
      </c>
      <c r="C370" s="26">
        <v>-17.0</v>
      </c>
      <c r="D370" s="34">
        <v>0.0</v>
      </c>
      <c r="E370" s="43">
        <v>1.0</v>
      </c>
      <c r="F370" s="34">
        <v>0.0</v>
      </c>
    </row>
    <row r="371" ht="14.25" customHeight="1">
      <c r="A371" s="14">
        <v>21.39151769562678</v>
      </c>
      <c r="B371" s="23">
        <f t="shared" si="18"/>
        <v>0.5651239648</v>
      </c>
      <c r="C371" s="26">
        <v>-16.0</v>
      </c>
      <c r="D371" s="34">
        <v>0.0</v>
      </c>
      <c r="E371" s="43">
        <v>1.0</v>
      </c>
      <c r="F371" s="34">
        <v>0.0</v>
      </c>
    </row>
    <row r="372" ht="14.25" customHeight="1">
      <c r="A372" s="14">
        <v>22.31787517057271</v>
      </c>
      <c r="B372" s="23">
        <f t="shared" si="18"/>
        <v>0.5895966</v>
      </c>
      <c r="C372" s="26">
        <v>-15.0</v>
      </c>
      <c r="D372" s="34">
        <v>0.0</v>
      </c>
      <c r="E372" s="43">
        <v>1.0</v>
      </c>
      <c r="F372" s="34">
        <v>0.0</v>
      </c>
    </row>
    <row r="373" ht="14.25" customHeight="1">
      <c r="A373" s="14">
        <v>22.78596480165407</v>
      </c>
      <c r="B373" s="23">
        <f t="shared" si="18"/>
        <v>0.6019626542</v>
      </c>
      <c r="C373" s="26">
        <v>-14.0</v>
      </c>
      <c r="D373" s="34">
        <v>0.0</v>
      </c>
      <c r="E373" s="43">
        <v>1.0</v>
      </c>
      <c r="F373" s="34">
        <v>0.0</v>
      </c>
    </row>
    <row r="374" ht="14.25" customHeight="1">
      <c r="A374" s="14">
        <v>23.36996886961213</v>
      </c>
      <c r="B374" s="23">
        <f t="shared" si="18"/>
        <v>0.6173909515</v>
      </c>
      <c r="C374" s="26">
        <v>-13.0</v>
      </c>
      <c r="D374" s="34">
        <v>0.0</v>
      </c>
      <c r="E374" s="43">
        <v>1.0</v>
      </c>
      <c r="F374" s="34">
        <v>0.0</v>
      </c>
    </row>
    <row r="375" ht="14.25" customHeight="1">
      <c r="A375" s="14">
        <v>23.29271417405159</v>
      </c>
      <c r="B375" s="23">
        <f t="shared" si="18"/>
        <v>0.6153500267</v>
      </c>
      <c r="C375" s="26">
        <v>-12.0</v>
      </c>
      <c r="D375" s="34">
        <v>0.0</v>
      </c>
      <c r="E375" s="43">
        <v>1.0</v>
      </c>
      <c r="F375" s="34">
        <v>0.0</v>
      </c>
    </row>
    <row r="376" ht="14.25" customHeight="1">
      <c r="A376" s="14">
        <v>22.2666912878769</v>
      </c>
      <c r="B376" s="23">
        <f t="shared" si="18"/>
        <v>0.5882444173</v>
      </c>
      <c r="C376" s="26">
        <v>-11.0</v>
      </c>
      <c r="D376" s="34">
        <v>0.0</v>
      </c>
      <c r="E376" s="43">
        <v>1.0</v>
      </c>
      <c r="F376" s="34">
        <v>0.0</v>
      </c>
    </row>
    <row r="377" ht="14.25" customHeight="1">
      <c r="A377" s="14">
        <v>22.97285375828874</v>
      </c>
      <c r="B377" s="23">
        <f t="shared" si="18"/>
        <v>0.6068999116</v>
      </c>
      <c r="C377" s="26">
        <v>-10.0</v>
      </c>
      <c r="D377" s="34">
        <v>0.0</v>
      </c>
      <c r="E377" s="43">
        <v>1.0</v>
      </c>
      <c r="F377" s="34">
        <v>0.0</v>
      </c>
    </row>
    <row r="378" ht="14.25" customHeight="1">
      <c r="A378" s="14">
        <v>23.02862086120102</v>
      </c>
      <c r="B378" s="23">
        <f t="shared" si="18"/>
        <v>0.6083731743</v>
      </c>
      <c r="C378" s="26">
        <v>-9.0</v>
      </c>
      <c r="D378" s="34">
        <v>0.0</v>
      </c>
      <c r="E378" s="43">
        <v>1.0</v>
      </c>
      <c r="F378" s="34">
        <v>0.0</v>
      </c>
    </row>
    <row r="379" ht="14.25" customHeight="1">
      <c r="A379" s="14">
        <v>24.11078439993391</v>
      </c>
      <c r="B379" s="23">
        <f t="shared" si="18"/>
        <v>0.6369619149</v>
      </c>
      <c r="C379" s="26">
        <v>-8.0</v>
      </c>
      <c r="D379" s="34">
        <v>0.0</v>
      </c>
      <c r="E379" s="43">
        <v>1.0</v>
      </c>
      <c r="F379" s="34">
        <v>0.0</v>
      </c>
    </row>
    <row r="380" ht="14.25" customHeight="1">
      <c r="A380" s="14">
        <v>24.02301268108169</v>
      </c>
      <c r="B380" s="23">
        <f t="shared" si="18"/>
        <v>0.6346431499</v>
      </c>
      <c r="C380" s="26">
        <v>-7.0</v>
      </c>
      <c r="D380" s="34">
        <v>0.0</v>
      </c>
      <c r="E380" s="43">
        <v>1.0</v>
      </c>
      <c r="F380" s="34">
        <v>0.0</v>
      </c>
    </row>
    <row r="381" ht="14.25" customHeight="1">
      <c r="A381" s="14">
        <v>24.37855926692427</v>
      </c>
      <c r="B381" s="23">
        <f t="shared" si="18"/>
        <v>0.644036027</v>
      </c>
      <c r="C381" s="26">
        <v>-6.0</v>
      </c>
      <c r="D381" s="34">
        <v>0.0</v>
      </c>
      <c r="E381" s="43">
        <v>1.0</v>
      </c>
      <c r="F381" s="34">
        <v>0.0</v>
      </c>
    </row>
    <row r="382" ht="14.25" customHeight="1">
      <c r="A382" s="14">
        <v>23.84344170145074</v>
      </c>
      <c r="B382" s="23">
        <f t="shared" si="18"/>
        <v>0.6298992199</v>
      </c>
      <c r="C382" s="26">
        <v>-5.0</v>
      </c>
      <c r="D382" s="34">
        <v>0.0</v>
      </c>
      <c r="E382" s="43">
        <v>1.0</v>
      </c>
      <c r="F382" s="34">
        <v>0.0</v>
      </c>
    </row>
    <row r="383" ht="14.25" customHeight="1">
      <c r="A383" s="14">
        <v>23.51986593565527</v>
      </c>
      <c r="B383" s="23">
        <f t="shared" si="18"/>
        <v>0.6213509522</v>
      </c>
      <c r="C383" s="26">
        <v>-4.0</v>
      </c>
      <c r="D383" s="34">
        <v>0.0</v>
      </c>
      <c r="E383" s="43">
        <v>1.0</v>
      </c>
      <c r="F383" s="34">
        <v>0.0</v>
      </c>
    </row>
    <row r="384" ht="14.25" customHeight="1">
      <c r="A384" s="14">
        <v>22.82490198272405</v>
      </c>
      <c r="B384" s="23">
        <f t="shared" si="18"/>
        <v>0.6029913019</v>
      </c>
      <c r="C384" s="26">
        <v>-3.0</v>
      </c>
      <c r="D384" s="34">
        <v>0.0</v>
      </c>
      <c r="E384" s="43">
        <v>1.0</v>
      </c>
      <c r="F384" s="34">
        <v>0.0</v>
      </c>
    </row>
    <row r="385" ht="14.25" customHeight="1">
      <c r="A385" s="14">
        <v>21.73174913136344</v>
      </c>
      <c r="B385" s="23">
        <f t="shared" si="18"/>
        <v>0.5741122442</v>
      </c>
      <c r="C385" s="26">
        <v>-2.0</v>
      </c>
      <c r="D385" s="34">
        <v>0.0</v>
      </c>
      <c r="E385" s="43">
        <v>1.0</v>
      </c>
      <c r="F385" s="34">
        <v>0.0</v>
      </c>
    </row>
    <row r="386" ht="14.25" customHeight="1">
      <c r="A386" s="14">
        <v>22.28115403663126</v>
      </c>
      <c r="B386" s="23">
        <f t="shared" si="18"/>
        <v>0.5886264962</v>
      </c>
      <c r="C386" s="26">
        <v>-1.0</v>
      </c>
      <c r="D386" s="34">
        <v>0.0</v>
      </c>
      <c r="E386" s="43">
        <v>1.0</v>
      </c>
      <c r="F386" s="34">
        <v>0.0</v>
      </c>
    </row>
    <row r="387" ht="14.25" customHeight="1">
      <c r="A387" s="14">
        <v>22.33618997169662</v>
      </c>
      <c r="B387" s="23">
        <f t="shared" si="18"/>
        <v>0.5900804428</v>
      </c>
      <c r="C387" s="26">
        <v>0.0</v>
      </c>
      <c r="D387" s="36">
        <v>0.02</v>
      </c>
      <c r="E387" s="43">
        <v>1.0</v>
      </c>
      <c r="F387" s="34">
        <v>4.0E-4</v>
      </c>
    </row>
    <row r="388" ht="14.25" customHeight="1">
      <c r="A388" s="14">
        <v>20.99747730367702</v>
      </c>
      <c r="B388" s="23">
        <f t="shared" si="18"/>
        <v>0.5547141532</v>
      </c>
      <c r="C388" s="26">
        <v>1.0</v>
      </c>
      <c r="D388" s="36">
        <v>0.02</v>
      </c>
      <c r="E388" s="43">
        <v>1.0</v>
      </c>
      <c r="F388" s="34">
        <v>4.0E-4</v>
      </c>
    </row>
    <row r="389" ht="14.25" customHeight="1">
      <c r="A389" s="14">
        <v>21.85651741619977</v>
      </c>
      <c r="B389" s="23">
        <f t="shared" si="18"/>
        <v>0.5774083894</v>
      </c>
      <c r="C389" s="26">
        <v>2.0</v>
      </c>
      <c r="D389" s="36">
        <v>0.02</v>
      </c>
      <c r="E389" s="43">
        <v>1.0</v>
      </c>
      <c r="F389" s="34">
        <v>4.0E-4</v>
      </c>
    </row>
    <row r="390" ht="14.25" customHeight="1">
      <c r="A390" s="14">
        <v>21.75187186759068</v>
      </c>
      <c r="B390" s="23">
        <f t="shared" si="18"/>
        <v>0.5746438493</v>
      </c>
      <c r="C390" s="26">
        <v>3.0</v>
      </c>
      <c r="D390" s="36">
        <v>0.05</v>
      </c>
      <c r="E390" s="43">
        <v>1.0</v>
      </c>
      <c r="F390" s="34">
        <v>0.001</v>
      </c>
    </row>
    <row r="391" ht="14.25" customHeight="1">
      <c r="A391" s="14">
        <v>20.16263137764845</v>
      </c>
      <c r="B391" s="23">
        <f t="shared" si="18"/>
        <v>0.5326590823</v>
      </c>
      <c r="C391" s="26">
        <v>4.0</v>
      </c>
      <c r="D391" s="36">
        <v>0.05</v>
      </c>
      <c r="E391" s="43">
        <v>1.0</v>
      </c>
      <c r="F391" s="34">
        <v>0.001</v>
      </c>
    </row>
    <row r="392" ht="14.25" customHeight="1">
      <c r="A392" s="14">
        <v>19.33235743344412</v>
      </c>
      <c r="B392" s="23">
        <f t="shared" si="18"/>
        <v>0.5107247946</v>
      </c>
      <c r="C392" s="26">
        <v>5.0</v>
      </c>
      <c r="D392" s="36">
        <v>0.05</v>
      </c>
      <c r="E392" s="43">
        <v>1.0</v>
      </c>
      <c r="F392" s="34">
        <v>0.001</v>
      </c>
    </row>
    <row r="393" ht="14.25" customHeight="1">
      <c r="A393" s="14">
        <v>20.16748837766549</v>
      </c>
      <c r="B393" s="23">
        <f t="shared" si="18"/>
        <v>0.5327873952</v>
      </c>
      <c r="C393" s="26">
        <v>6.0</v>
      </c>
      <c r="D393" s="36">
        <v>0.05</v>
      </c>
      <c r="E393" s="43">
        <v>1.0</v>
      </c>
      <c r="F393" s="34">
        <v>0.001</v>
      </c>
    </row>
    <row r="394" ht="14.25" customHeight="1">
      <c r="A394" s="14">
        <v>33.69807213717833</v>
      </c>
      <c r="B394" s="23">
        <f t="shared" ref="B394:B421" si="19">A394/MAX(A$394:A$1048576)</f>
        <v>0.8902401598</v>
      </c>
      <c r="C394" s="26">
        <v>-18.0</v>
      </c>
      <c r="D394" s="34">
        <v>0.0</v>
      </c>
      <c r="E394" s="43">
        <v>1.0</v>
      </c>
      <c r="F394" s="34">
        <v>0.0</v>
      </c>
    </row>
    <row r="395" ht="14.25" customHeight="1">
      <c r="A395" s="14">
        <v>34.78498311028362</v>
      </c>
      <c r="B395" s="23">
        <f t="shared" si="19"/>
        <v>0.9189543187</v>
      </c>
      <c r="C395" s="26">
        <v>-17.0</v>
      </c>
      <c r="D395" s="34">
        <v>0.0</v>
      </c>
      <c r="E395" s="43">
        <v>1.0</v>
      </c>
      <c r="F395" s="34">
        <v>0.0</v>
      </c>
    </row>
    <row r="396" ht="14.25" customHeight="1">
      <c r="A396" s="14">
        <v>35.46302313963711</v>
      </c>
      <c r="B396" s="23">
        <f t="shared" si="19"/>
        <v>0.9368668705</v>
      </c>
      <c r="C396" s="26">
        <v>-16.0</v>
      </c>
      <c r="D396" s="34">
        <v>0.0</v>
      </c>
      <c r="E396" s="43">
        <v>1.0</v>
      </c>
      <c r="F396" s="34">
        <v>0.0</v>
      </c>
    </row>
    <row r="397" ht="14.25" customHeight="1">
      <c r="A397" s="14">
        <v>32.32406408282429</v>
      </c>
      <c r="B397" s="23">
        <f t="shared" si="19"/>
        <v>0.8539414319</v>
      </c>
      <c r="C397" s="26">
        <v>-15.0</v>
      </c>
      <c r="D397" s="34">
        <v>0.0</v>
      </c>
      <c r="E397" s="43">
        <v>1.0</v>
      </c>
      <c r="F397" s="34">
        <v>0.0</v>
      </c>
    </row>
    <row r="398" ht="14.25" customHeight="1">
      <c r="A398" s="14">
        <v>34.82384540542069</v>
      </c>
      <c r="B398" s="23">
        <f t="shared" si="19"/>
        <v>0.919980988</v>
      </c>
      <c r="C398" s="26">
        <v>-14.0</v>
      </c>
      <c r="D398" s="34">
        <v>0.0</v>
      </c>
      <c r="E398" s="43">
        <v>1.0</v>
      </c>
      <c r="F398" s="34">
        <v>0.0</v>
      </c>
    </row>
    <row r="399" ht="14.25" customHeight="1">
      <c r="A399" s="14">
        <v>33.79603980317624</v>
      </c>
      <c r="B399" s="23">
        <f t="shared" si="19"/>
        <v>0.8928282826</v>
      </c>
      <c r="C399" s="26">
        <v>-13.0</v>
      </c>
      <c r="D399" s="34">
        <v>0.0</v>
      </c>
      <c r="E399" s="43">
        <v>1.0</v>
      </c>
      <c r="F399" s="34">
        <v>0.0</v>
      </c>
    </row>
    <row r="400" ht="14.25" customHeight="1">
      <c r="A400" s="14">
        <v>30.22869205918474</v>
      </c>
      <c r="B400" s="23">
        <f t="shared" si="19"/>
        <v>0.7985856146</v>
      </c>
      <c r="C400" s="26">
        <v>-12.0</v>
      </c>
      <c r="D400" s="34">
        <v>0.0</v>
      </c>
      <c r="E400" s="43">
        <v>1.0</v>
      </c>
      <c r="F400" s="34">
        <v>0.0</v>
      </c>
    </row>
    <row r="401" ht="14.25" customHeight="1">
      <c r="A401" s="14">
        <v>32.43482803234953</v>
      </c>
      <c r="B401" s="23">
        <f t="shared" si="19"/>
        <v>0.8568676087</v>
      </c>
      <c r="C401" s="26">
        <v>-11.0</v>
      </c>
      <c r="D401" s="34">
        <v>0.0</v>
      </c>
      <c r="E401" s="43">
        <v>1.0</v>
      </c>
      <c r="F401" s="34">
        <v>0.0</v>
      </c>
    </row>
    <row r="402" ht="14.25" customHeight="1">
      <c r="A402" s="14">
        <v>34.14493264030169</v>
      </c>
      <c r="B402" s="23">
        <f t="shared" si="19"/>
        <v>0.9020453801</v>
      </c>
      <c r="C402" s="26">
        <v>-10.0</v>
      </c>
      <c r="D402" s="34">
        <v>0.0</v>
      </c>
      <c r="E402" s="43">
        <v>1.0</v>
      </c>
      <c r="F402" s="34">
        <v>0.0</v>
      </c>
    </row>
    <row r="403" ht="14.25" customHeight="1">
      <c r="A403" s="14">
        <v>34.45940970236752</v>
      </c>
      <c r="B403" s="23">
        <f t="shared" si="19"/>
        <v>0.910353277</v>
      </c>
      <c r="C403" s="26">
        <v>-9.0</v>
      </c>
      <c r="D403" s="34">
        <v>0.0</v>
      </c>
      <c r="E403" s="43">
        <v>1.0</v>
      </c>
      <c r="F403" s="34">
        <v>0.0</v>
      </c>
    </row>
    <row r="404" ht="14.25" customHeight="1">
      <c r="A404" s="14">
        <v>33.63460743310423</v>
      </c>
      <c r="B404" s="23">
        <f t="shared" si="19"/>
        <v>0.8885635408</v>
      </c>
      <c r="C404" s="26">
        <v>-8.0</v>
      </c>
      <c r="D404" s="34">
        <v>0.0</v>
      </c>
      <c r="E404" s="43">
        <v>1.0</v>
      </c>
      <c r="F404" s="34">
        <v>0.0</v>
      </c>
    </row>
    <row r="405" ht="14.25" customHeight="1">
      <c r="A405" s="14">
        <v>34.82973556393142</v>
      </c>
      <c r="B405" s="23">
        <f t="shared" si="19"/>
        <v>0.920136595</v>
      </c>
      <c r="C405" s="26">
        <v>-7.0</v>
      </c>
      <c r="D405" s="34">
        <v>0.0</v>
      </c>
      <c r="E405" s="43">
        <v>1.0</v>
      </c>
      <c r="F405" s="34">
        <v>0.0</v>
      </c>
    </row>
    <row r="406" ht="14.25" customHeight="1">
      <c r="A406" s="14">
        <v>32.83690023962023</v>
      </c>
      <c r="B406" s="23">
        <f t="shared" si="19"/>
        <v>0.8674896059</v>
      </c>
      <c r="C406" s="26">
        <v>-6.0</v>
      </c>
      <c r="D406" s="34">
        <v>0.0</v>
      </c>
      <c r="E406" s="43">
        <v>1.0</v>
      </c>
      <c r="F406" s="34">
        <v>0.0</v>
      </c>
    </row>
    <row r="407" ht="14.25" customHeight="1">
      <c r="A407" s="14">
        <v>35.01915046209126</v>
      </c>
      <c r="B407" s="23">
        <f t="shared" si="19"/>
        <v>0.925140583</v>
      </c>
      <c r="C407" s="26">
        <v>-5.0</v>
      </c>
      <c r="D407" s="34">
        <v>0.0</v>
      </c>
      <c r="E407" s="43">
        <v>1.0</v>
      </c>
      <c r="F407" s="34">
        <v>0.0</v>
      </c>
    </row>
    <row r="408" ht="14.25" customHeight="1">
      <c r="A408" s="14">
        <v>36.34672112296701</v>
      </c>
      <c r="B408" s="23">
        <f t="shared" si="19"/>
        <v>0.9602125216</v>
      </c>
      <c r="C408" s="26">
        <v>-4.0</v>
      </c>
      <c r="D408" s="34">
        <v>0.0</v>
      </c>
      <c r="E408" s="43">
        <v>1.0</v>
      </c>
      <c r="F408" s="34">
        <v>0.0</v>
      </c>
    </row>
    <row r="409" ht="14.25" customHeight="1">
      <c r="A409" s="14">
        <v>37.13160464488531</v>
      </c>
      <c r="B409" s="23">
        <f t="shared" si="19"/>
        <v>0.9809476791</v>
      </c>
      <c r="C409" s="26">
        <v>-3.0</v>
      </c>
      <c r="D409" s="34">
        <v>0.0</v>
      </c>
      <c r="E409" s="43">
        <v>1.0</v>
      </c>
      <c r="F409" s="34">
        <v>0.0</v>
      </c>
    </row>
    <row r="410" ht="14.25" customHeight="1">
      <c r="A410" s="14">
        <v>36.7725354879568</v>
      </c>
      <c r="B410" s="23">
        <f t="shared" si="19"/>
        <v>0.9714617422</v>
      </c>
      <c r="C410" s="26">
        <v>-2.0</v>
      </c>
      <c r="D410" s="34">
        <v>0.0</v>
      </c>
      <c r="E410" s="43">
        <v>1.0</v>
      </c>
      <c r="F410" s="34">
        <v>0.0</v>
      </c>
    </row>
    <row r="411" ht="14.25" customHeight="1">
      <c r="A411" s="14">
        <v>37.85278811187774</v>
      </c>
      <c r="B411" s="23">
        <f t="shared" si="19"/>
        <v>1</v>
      </c>
      <c r="C411" s="26">
        <v>-1.0</v>
      </c>
      <c r="D411" s="34">
        <v>0.0</v>
      </c>
      <c r="E411" s="43">
        <v>1.0</v>
      </c>
      <c r="F411" s="34">
        <v>0.0</v>
      </c>
    </row>
    <row r="412" ht="14.25" customHeight="1">
      <c r="A412" s="14">
        <v>36.68941213846018</v>
      </c>
      <c r="B412" s="23">
        <f t="shared" si="19"/>
        <v>0.9692657785</v>
      </c>
      <c r="C412" s="26">
        <v>0.0</v>
      </c>
      <c r="D412" s="36">
        <v>0.05</v>
      </c>
      <c r="E412" s="43">
        <v>1.0</v>
      </c>
      <c r="F412" s="34">
        <v>0.0</v>
      </c>
    </row>
    <row r="413" ht="14.25" customHeight="1">
      <c r="A413" s="14">
        <v>32.86299710183189</v>
      </c>
      <c r="B413" s="23">
        <f t="shared" si="19"/>
        <v>0.8681790362</v>
      </c>
      <c r="C413" s="26">
        <v>1.0</v>
      </c>
      <c r="D413" s="36">
        <v>0.05</v>
      </c>
      <c r="E413" s="43">
        <v>1.0</v>
      </c>
      <c r="F413" s="34">
        <v>0.0</v>
      </c>
    </row>
    <row r="414" ht="14.25" customHeight="1">
      <c r="A414" s="14">
        <v>34.59884465510724</v>
      </c>
      <c r="B414" s="23">
        <f t="shared" si="19"/>
        <v>0.9140368882</v>
      </c>
      <c r="C414" s="26">
        <v>2.0</v>
      </c>
      <c r="D414" s="36">
        <v>0.1</v>
      </c>
      <c r="E414" s="43">
        <v>1.0</v>
      </c>
      <c r="F414" s="34">
        <v>0.0</v>
      </c>
    </row>
    <row r="415" ht="14.25" customHeight="1">
      <c r="A415" s="14">
        <v>31.48787119112075</v>
      </c>
      <c r="B415" s="23">
        <f t="shared" si="19"/>
        <v>0.8318507767</v>
      </c>
      <c r="C415" s="26">
        <v>3.0</v>
      </c>
      <c r="D415" s="36">
        <v>0.1</v>
      </c>
      <c r="E415" s="43">
        <v>1.0</v>
      </c>
      <c r="F415" s="34">
        <v>0.0</v>
      </c>
    </row>
    <row r="416" ht="14.25" customHeight="1">
      <c r="A416" s="14">
        <v>30.00817653094358</v>
      </c>
      <c r="B416" s="23">
        <f t="shared" si="19"/>
        <v>0.792760006</v>
      </c>
      <c r="C416" s="26">
        <v>4.0</v>
      </c>
      <c r="D416" s="36">
        <v>0.1</v>
      </c>
      <c r="E416" s="43">
        <v>1.0</v>
      </c>
      <c r="F416" s="34">
        <v>0.0</v>
      </c>
    </row>
    <row r="417" ht="14.25" customHeight="1">
      <c r="A417" s="14">
        <v>31.06393239938243</v>
      </c>
      <c r="B417" s="23">
        <f t="shared" si="19"/>
        <v>0.8206511052</v>
      </c>
      <c r="C417" s="26">
        <v>5.0</v>
      </c>
      <c r="D417" s="36">
        <v>0.1</v>
      </c>
      <c r="E417" s="43">
        <v>1.0</v>
      </c>
      <c r="F417" s="34">
        <v>0.0</v>
      </c>
    </row>
    <row r="418" ht="14.25" customHeight="1">
      <c r="A418" s="14">
        <v>31.29200536633746</v>
      </c>
      <c r="B418" s="23">
        <f t="shared" si="19"/>
        <v>0.8266763672</v>
      </c>
      <c r="C418" s="26">
        <v>6.0</v>
      </c>
      <c r="D418" s="36">
        <v>0.1</v>
      </c>
      <c r="E418" s="43">
        <v>1.0</v>
      </c>
      <c r="F418" s="34">
        <v>0.0</v>
      </c>
    </row>
    <row r="419" ht="14.25" customHeight="1">
      <c r="A419" s="14">
        <v>30.97981308846129</v>
      </c>
      <c r="B419" s="23">
        <f t="shared" si="19"/>
        <v>0.81842883</v>
      </c>
      <c r="C419" s="26">
        <v>7.0</v>
      </c>
      <c r="D419" s="36">
        <v>0.15</v>
      </c>
      <c r="E419" s="43">
        <v>1.0</v>
      </c>
      <c r="F419" s="34">
        <v>0.0</v>
      </c>
    </row>
    <row r="420" ht="14.25" customHeight="1">
      <c r="A420" s="14">
        <v>29.26410039680276</v>
      </c>
      <c r="B420" s="23">
        <f t="shared" si="19"/>
        <v>0.7731029036</v>
      </c>
      <c r="C420" s="26">
        <v>8.0</v>
      </c>
      <c r="D420" s="36">
        <v>0.15</v>
      </c>
      <c r="E420" s="43">
        <v>1.0</v>
      </c>
      <c r="F420" s="34">
        <v>0.0</v>
      </c>
    </row>
    <row r="421" ht="14.25" customHeight="1">
      <c r="A421" s="14">
        <v>28.93476777321795</v>
      </c>
      <c r="B421" s="23">
        <f t="shared" si="19"/>
        <v>0.7644025504</v>
      </c>
      <c r="C421" s="26">
        <v>9.0</v>
      </c>
      <c r="D421" s="36">
        <v>0.15</v>
      </c>
      <c r="E421" s="43">
        <v>1.0</v>
      </c>
      <c r="F421" s="34">
        <v>0.0</v>
      </c>
    </row>
    <row r="422" ht="14.25" customHeight="1">
      <c r="A422" s="14">
        <v>25.10266223487514</v>
      </c>
      <c r="B422" s="23">
        <f t="shared" ref="B422:B449" si="20">A422/MAX(A$422:A$1048576)</f>
        <v>0.7189916518</v>
      </c>
      <c r="C422" s="26">
        <v>-11.0</v>
      </c>
      <c r="D422" s="34">
        <v>0.0</v>
      </c>
      <c r="E422" s="43">
        <v>1.0</v>
      </c>
      <c r="F422" s="34">
        <v>0.0</v>
      </c>
    </row>
    <row r="423" ht="14.25" customHeight="1">
      <c r="A423" s="14">
        <v>25.12548062110488</v>
      </c>
      <c r="B423" s="23">
        <f t="shared" si="20"/>
        <v>0.7196452171</v>
      </c>
      <c r="C423" s="26">
        <v>-10.0</v>
      </c>
      <c r="D423" s="34">
        <v>0.0</v>
      </c>
      <c r="E423" s="43">
        <v>1.0</v>
      </c>
      <c r="F423" s="34">
        <v>0.0</v>
      </c>
    </row>
    <row r="424" ht="14.25" customHeight="1">
      <c r="A424" s="14">
        <v>24.83941873598663</v>
      </c>
      <c r="B424" s="23">
        <f t="shared" si="20"/>
        <v>0.7114518189</v>
      </c>
      <c r="C424" s="26">
        <v>-9.0</v>
      </c>
      <c r="D424" s="34">
        <v>0.0</v>
      </c>
      <c r="E424" s="43">
        <v>1.0</v>
      </c>
      <c r="F424" s="34">
        <v>0.0</v>
      </c>
    </row>
    <row r="425" ht="14.25" customHeight="1">
      <c r="A425" s="14">
        <v>24.0480651870165</v>
      </c>
      <c r="B425" s="23">
        <f t="shared" si="20"/>
        <v>0.6887858327</v>
      </c>
      <c r="C425" s="26">
        <v>-8.0</v>
      </c>
      <c r="D425" s="34">
        <v>0.0</v>
      </c>
      <c r="E425" s="43">
        <v>1.0</v>
      </c>
      <c r="F425" s="34">
        <v>0.0</v>
      </c>
    </row>
    <row r="426" ht="14.25" customHeight="1">
      <c r="A426" s="14">
        <v>24.14178150568361</v>
      </c>
      <c r="B426" s="23">
        <f t="shared" si="20"/>
        <v>0.69147006</v>
      </c>
      <c r="C426" s="26">
        <v>-7.0</v>
      </c>
      <c r="D426" s="34">
        <v>0.0</v>
      </c>
      <c r="E426" s="43">
        <v>1.0</v>
      </c>
      <c r="F426" s="34">
        <v>0.0</v>
      </c>
    </row>
    <row r="427" ht="14.25" customHeight="1">
      <c r="A427" s="14">
        <v>22.34391496053341</v>
      </c>
      <c r="B427" s="23">
        <f t="shared" si="20"/>
        <v>0.6399754805</v>
      </c>
      <c r="C427" s="26">
        <v>-6.0</v>
      </c>
      <c r="D427" s="34">
        <v>0.0</v>
      </c>
      <c r="E427" s="43">
        <v>1.0</v>
      </c>
      <c r="F427" s="34">
        <v>0.0</v>
      </c>
    </row>
    <row r="428" ht="14.25" customHeight="1">
      <c r="A428" s="14">
        <v>22.79581904280821</v>
      </c>
      <c r="B428" s="23">
        <f t="shared" si="20"/>
        <v>0.6529189388</v>
      </c>
      <c r="C428" s="26">
        <v>-5.0</v>
      </c>
      <c r="D428" s="34">
        <v>0.0</v>
      </c>
      <c r="E428" s="43">
        <v>1.0</v>
      </c>
      <c r="F428" s="34">
        <v>0.0</v>
      </c>
    </row>
    <row r="429" ht="14.25" customHeight="1">
      <c r="A429" s="14">
        <v>21.48518220603144</v>
      </c>
      <c r="B429" s="23">
        <f t="shared" si="20"/>
        <v>0.6153796159</v>
      </c>
      <c r="C429" s="26">
        <v>-4.0</v>
      </c>
      <c r="D429" s="34">
        <v>0.0</v>
      </c>
      <c r="E429" s="43">
        <v>1.0</v>
      </c>
      <c r="F429" s="34">
        <v>0.0</v>
      </c>
    </row>
    <row r="430" ht="14.25" customHeight="1">
      <c r="A430" s="14">
        <v>21.88843725354583</v>
      </c>
      <c r="B430" s="23">
        <f t="shared" si="20"/>
        <v>0.6269296662</v>
      </c>
      <c r="C430" s="26">
        <v>-3.0</v>
      </c>
      <c r="D430" s="34">
        <v>0.0</v>
      </c>
      <c r="E430" s="43">
        <v>1.0</v>
      </c>
      <c r="F430" s="34">
        <v>0.0</v>
      </c>
    </row>
    <row r="431" ht="14.25" customHeight="1">
      <c r="A431" s="14">
        <v>21.28164163130792</v>
      </c>
      <c r="B431" s="23">
        <f t="shared" si="20"/>
        <v>0.609549797</v>
      </c>
      <c r="C431" s="26">
        <v>-2.0</v>
      </c>
      <c r="D431" s="34">
        <v>0.0</v>
      </c>
      <c r="E431" s="43">
        <v>1.0</v>
      </c>
      <c r="F431" s="34">
        <v>0.0</v>
      </c>
    </row>
    <row r="432" ht="14.25" customHeight="1">
      <c r="A432" s="14">
        <v>22.41311020255054</v>
      </c>
      <c r="B432" s="23">
        <f t="shared" si="20"/>
        <v>0.6419573739</v>
      </c>
      <c r="C432" s="26">
        <v>-1.0</v>
      </c>
      <c r="D432" s="34">
        <v>0.0</v>
      </c>
      <c r="E432" s="43">
        <v>1.0</v>
      </c>
      <c r="F432" s="34">
        <v>0.0</v>
      </c>
    </row>
    <row r="433" ht="14.25" customHeight="1">
      <c r="A433" s="14">
        <v>21.24570910984404</v>
      </c>
      <c r="B433" s="23">
        <f t="shared" si="20"/>
        <v>0.608520616</v>
      </c>
      <c r="C433" s="26">
        <v>0.0</v>
      </c>
      <c r="D433" s="34">
        <v>0.02</v>
      </c>
      <c r="E433" s="43">
        <f t="shared" ref="E433:E449" si="21">(2.4+2+1.05)/3</f>
        <v>1.816666667</v>
      </c>
      <c r="F433" s="34">
        <f t="shared" ref="F433:F447" si="22">0.05*D433</f>
        <v>0.001</v>
      </c>
    </row>
    <row r="434" ht="14.25" customHeight="1">
      <c r="A434" s="14">
        <v>19.0225650000454</v>
      </c>
      <c r="B434" s="23">
        <f t="shared" si="20"/>
        <v>0.5448452161</v>
      </c>
      <c r="C434" s="26">
        <v>1.0</v>
      </c>
      <c r="D434" s="34">
        <v>0.02</v>
      </c>
      <c r="E434" s="43">
        <f t="shared" si="21"/>
        <v>1.816666667</v>
      </c>
      <c r="F434" s="34">
        <f t="shared" si="22"/>
        <v>0.001</v>
      </c>
    </row>
    <row r="435" ht="14.25" customHeight="1">
      <c r="A435" s="14">
        <v>19.34912755738251</v>
      </c>
      <c r="B435" s="23">
        <f t="shared" si="20"/>
        <v>0.5541986365</v>
      </c>
      <c r="C435" s="26">
        <v>2.0</v>
      </c>
      <c r="D435" s="34">
        <v>0.04</v>
      </c>
      <c r="E435" s="43">
        <f t="shared" si="21"/>
        <v>1.816666667</v>
      </c>
      <c r="F435" s="34">
        <f t="shared" si="22"/>
        <v>0.002</v>
      </c>
    </row>
    <row r="436" ht="14.25" customHeight="1">
      <c r="A436" s="14">
        <v>20.30253641327623</v>
      </c>
      <c r="B436" s="23">
        <f t="shared" si="20"/>
        <v>0.5815062185</v>
      </c>
      <c r="C436" s="26">
        <v>3.0</v>
      </c>
      <c r="D436" s="34">
        <v>0.04</v>
      </c>
      <c r="E436" s="43">
        <f t="shared" si="21"/>
        <v>1.816666667</v>
      </c>
      <c r="F436" s="34">
        <f t="shared" si="22"/>
        <v>0.002</v>
      </c>
    </row>
    <row r="437" ht="14.25" customHeight="1">
      <c r="A437" s="14">
        <v>20.45993890351158</v>
      </c>
      <c r="B437" s="23">
        <f t="shared" si="20"/>
        <v>0.5860145482</v>
      </c>
      <c r="C437" s="26">
        <v>4.0</v>
      </c>
      <c r="D437" s="36">
        <v>0.06</v>
      </c>
      <c r="E437" s="43">
        <f t="shared" si="21"/>
        <v>1.816666667</v>
      </c>
      <c r="F437" s="34">
        <f t="shared" si="22"/>
        <v>0.003</v>
      </c>
    </row>
    <row r="438" ht="14.25" customHeight="1">
      <c r="A438" s="14">
        <v>16.3720855335935</v>
      </c>
      <c r="B438" s="23">
        <f t="shared" si="20"/>
        <v>0.4689300565</v>
      </c>
      <c r="C438" s="26">
        <v>5.0</v>
      </c>
      <c r="D438" s="36">
        <v>0.06</v>
      </c>
      <c r="E438" s="43">
        <f t="shared" si="21"/>
        <v>1.816666667</v>
      </c>
      <c r="F438" s="34">
        <f t="shared" si="22"/>
        <v>0.003</v>
      </c>
    </row>
    <row r="439" ht="14.25" customHeight="1">
      <c r="A439" s="14">
        <v>15.95969323513086</v>
      </c>
      <c r="B439" s="23">
        <f t="shared" si="20"/>
        <v>0.4571182966</v>
      </c>
      <c r="C439" s="26">
        <v>6.0</v>
      </c>
      <c r="D439" s="36">
        <v>0.09</v>
      </c>
      <c r="E439" s="43">
        <f t="shared" si="21"/>
        <v>1.816666667</v>
      </c>
      <c r="F439" s="34">
        <f t="shared" si="22"/>
        <v>0.0045</v>
      </c>
    </row>
    <row r="440" ht="14.25" customHeight="1">
      <c r="A440" s="14">
        <v>15.34737116139149</v>
      </c>
      <c r="B440" s="23">
        <f t="shared" si="20"/>
        <v>0.4395801385</v>
      </c>
      <c r="C440" s="26">
        <v>7.0</v>
      </c>
      <c r="D440" s="36">
        <v>0.09</v>
      </c>
      <c r="E440" s="43">
        <f t="shared" si="21"/>
        <v>1.816666667</v>
      </c>
      <c r="F440" s="34">
        <f t="shared" si="22"/>
        <v>0.0045</v>
      </c>
    </row>
    <row r="441" ht="14.25" customHeight="1">
      <c r="A441" s="14">
        <v>14.61129709650801</v>
      </c>
      <c r="B441" s="23">
        <f t="shared" si="20"/>
        <v>0.41849747</v>
      </c>
      <c r="C441" s="26">
        <v>8.0</v>
      </c>
      <c r="D441" s="36">
        <v>0.12</v>
      </c>
      <c r="E441" s="43">
        <f t="shared" si="21"/>
        <v>1.816666667</v>
      </c>
      <c r="F441" s="34">
        <f t="shared" si="22"/>
        <v>0.006</v>
      </c>
    </row>
    <row r="442" ht="14.25" customHeight="1">
      <c r="A442" s="14">
        <v>13.84486847316493</v>
      </c>
      <c r="B442" s="23">
        <f t="shared" si="20"/>
        <v>0.3965453847</v>
      </c>
      <c r="C442" s="26">
        <v>9.0</v>
      </c>
      <c r="D442" s="36">
        <v>0.12</v>
      </c>
      <c r="E442" s="43">
        <f t="shared" si="21"/>
        <v>1.816666667</v>
      </c>
      <c r="F442" s="34">
        <f t="shared" si="22"/>
        <v>0.006</v>
      </c>
    </row>
    <row r="443" ht="14.25" customHeight="1">
      <c r="A443" s="14">
        <v>12.42319981050211</v>
      </c>
      <c r="B443" s="23">
        <f t="shared" si="20"/>
        <v>0.3558258829</v>
      </c>
      <c r="C443" s="26">
        <v>10.0</v>
      </c>
      <c r="D443" s="36">
        <v>0.15</v>
      </c>
      <c r="E443" s="43">
        <f t="shared" si="21"/>
        <v>1.816666667</v>
      </c>
      <c r="F443" s="34">
        <f t="shared" si="22"/>
        <v>0.0075</v>
      </c>
    </row>
    <row r="444" ht="14.25" customHeight="1">
      <c r="A444" s="14">
        <v>12.51815927450706</v>
      </c>
      <c r="B444" s="23">
        <f t="shared" si="20"/>
        <v>0.3585457164</v>
      </c>
      <c r="C444" s="26">
        <v>11.0</v>
      </c>
      <c r="D444" s="36">
        <v>0.15</v>
      </c>
      <c r="E444" s="43">
        <f t="shared" si="21"/>
        <v>1.816666667</v>
      </c>
      <c r="F444" s="34">
        <f t="shared" si="22"/>
        <v>0.0075</v>
      </c>
    </row>
    <row r="445" ht="14.25" customHeight="1">
      <c r="A445" s="14">
        <v>13.04605481102285</v>
      </c>
      <c r="B445" s="23">
        <f t="shared" si="20"/>
        <v>0.3736657256</v>
      </c>
      <c r="C445" s="26">
        <v>12.0</v>
      </c>
      <c r="D445" s="36">
        <v>0.18</v>
      </c>
      <c r="E445" s="43">
        <f t="shared" si="21"/>
        <v>1.816666667</v>
      </c>
      <c r="F445" s="34">
        <f t="shared" si="22"/>
        <v>0.009</v>
      </c>
    </row>
    <row r="446" ht="14.25" customHeight="1">
      <c r="A446" s="14">
        <v>13.15422922888248</v>
      </c>
      <c r="B446" s="23">
        <f t="shared" si="20"/>
        <v>0.3767640624</v>
      </c>
      <c r="C446" s="26">
        <v>13.0</v>
      </c>
      <c r="D446" s="36">
        <v>0.18</v>
      </c>
      <c r="E446" s="43">
        <f t="shared" si="21"/>
        <v>1.816666667</v>
      </c>
      <c r="F446" s="34">
        <f t="shared" si="22"/>
        <v>0.009</v>
      </c>
    </row>
    <row r="447" ht="14.25" customHeight="1">
      <c r="A447" s="14">
        <v>12.23321884349232</v>
      </c>
      <c r="B447" s="23">
        <f t="shared" si="20"/>
        <v>0.3503844389</v>
      </c>
      <c r="C447" s="26">
        <v>14.0</v>
      </c>
      <c r="D447" s="36">
        <v>0.2</v>
      </c>
      <c r="E447" s="43">
        <f t="shared" si="21"/>
        <v>1.816666667</v>
      </c>
      <c r="F447" s="34">
        <f t="shared" si="22"/>
        <v>0.01</v>
      </c>
    </row>
    <row r="448" ht="14.25" customHeight="1">
      <c r="A448" s="14">
        <v>12.50164112225871</v>
      </c>
      <c r="B448" s="23">
        <f t="shared" si="20"/>
        <v>0.3580726027</v>
      </c>
      <c r="C448" s="26">
        <v>15.0</v>
      </c>
      <c r="D448" s="36">
        <v>0.2</v>
      </c>
      <c r="E448" s="43">
        <f t="shared" si="21"/>
        <v>1.816666667</v>
      </c>
      <c r="F448" s="34">
        <f t="shared" ref="F448:F449" si="23">0.06*D448</f>
        <v>0.012</v>
      </c>
    </row>
    <row r="449" ht="14.25" customHeight="1">
      <c r="A449" s="14">
        <v>12.24753620760549</v>
      </c>
      <c r="B449" s="23">
        <f t="shared" si="20"/>
        <v>0.3507945176</v>
      </c>
      <c r="C449" s="26">
        <v>16.0</v>
      </c>
      <c r="D449" s="36">
        <v>0.2</v>
      </c>
      <c r="E449" s="43">
        <f t="shared" si="21"/>
        <v>1.816666667</v>
      </c>
      <c r="F449" s="34">
        <f t="shared" si="23"/>
        <v>0.012</v>
      </c>
    </row>
    <row r="450" ht="14.25" customHeight="1">
      <c r="A450" s="14">
        <v>13.22452973176916</v>
      </c>
      <c r="B450" s="23">
        <f t="shared" ref="B450:B477" si="24">A450/MAX(A$450:A$1048576)</f>
        <v>0.3787776128</v>
      </c>
      <c r="C450" s="26">
        <v>-18.0</v>
      </c>
      <c r="D450" s="34">
        <v>0.0</v>
      </c>
      <c r="E450" s="43">
        <v>1.0</v>
      </c>
      <c r="F450" s="34">
        <v>0.0</v>
      </c>
    </row>
    <row r="451" ht="14.25" customHeight="1">
      <c r="A451" s="14">
        <v>12.901591679672</v>
      </c>
      <c r="B451" s="23">
        <f t="shared" si="24"/>
        <v>0.3695280057</v>
      </c>
      <c r="C451" s="26">
        <v>-17.0</v>
      </c>
      <c r="D451" s="34">
        <v>0.0</v>
      </c>
      <c r="E451" s="43">
        <v>1.0</v>
      </c>
      <c r="F451" s="34">
        <v>0.0</v>
      </c>
    </row>
    <row r="452" ht="14.25" customHeight="1">
      <c r="A452" s="14">
        <v>12.90787995031259</v>
      </c>
      <c r="B452" s="23">
        <f t="shared" si="24"/>
        <v>0.3697081146</v>
      </c>
      <c r="C452" s="26">
        <v>-16.0</v>
      </c>
      <c r="D452" s="34">
        <v>0.0</v>
      </c>
      <c r="E452" s="43">
        <v>1.0</v>
      </c>
      <c r="F452" s="34">
        <v>0.0</v>
      </c>
    </row>
    <row r="453" ht="14.25" customHeight="1">
      <c r="A453" s="14">
        <v>13.21508249819938</v>
      </c>
      <c r="B453" s="23">
        <f t="shared" si="24"/>
        <v>0.3785070247</v>
      </c>
      <c r="C453" s="26">
        <v>-15.0</v>
      </c>
      <c r="D453" s="34">
        <v>0.0</v>
      </c>
      <c r="E453" s="43">
        <v>1.0</v>
      </c>
      <c r="F453" s="34">
        <v>0.0</v>
      </c>
    </row>
    <row r="454" ht="14.25" customHeight="1">
      <c r="A454" s="14">
        <v>13.10698057238602</v>
      </c>
      <c r="B454" s="23">
        <f t="shared" si="24"/>
        <v>0.3754107642</v>
      </c>
      <c r="C454" s="26">
        <v>-14.0</v>
      </c>
      <c r="D454" s="34">
        <v>0.0</v>
      </c>
      <c r="E454" s="43">
        <v>1.0</v>
      </c>
      <c r="F454" s="34">
        <v>0.0</v>
      </c>
    </row>
    <row r="455" ht="14.25" customHeight="1">
      <c r="A455" s="14">
        <v>13.01285158739826</v>
      </c>
      <c r="B455" s="23">
        <f t="shared" si="24"/>
        <v>0.3727147173</v>
      </c>
      <c r="C455" s="26">
        <v>-13.0</v>
      </c>
      <c r="D455" s="34">
        <v>0.0</v>
      </c>
      <c r="E455" s="43">
        <v>1.0</v>
      </c>
      <c r="F455" s="34">
        <v>0.0</v>
      </c>
    </row>
    <row r="456" ht="14.25" customHeight="1">
      <c r="A456" s="14">
        <v>13.01414848529226</v>
      </c>
      <c r="B456" s="23">
        <f t="shared" si="24"/>
        <v>0.3727518631</v>
      </c>
      <c r="C456" s="26">
        <v>-12.0</v>
      </c>
      <c r="D456" s="34">
        <v>0.0</v>
      </c>
      <c r="E456" s="43">
        <v>1.0</v>
      </c>
      <c r="F456" s="34">
        <v>0.0</v>
      </c>
    </row>
    <row r="457" ht="14.25" customHeight="1">
      <c r="A457" s="14">
        <v>13.91667291996127</v>
      </c>
      <c r="B457" s="23">
        <f t="shared" si="24"/>
        <v>0.3986020111</v>
      </c>
      <c r="C457" s="26">
        <v>-11.0</v>
      </c>
      <c r="D457" s="34">
        <v>0.0</v>
      </c>
      <c r="E457" s="43">
        <v>1.0</v>
      </c>
      <c r="F457" s="34">
        <v>0.0</v>
      </c>
    </row>
    <row r="458" ht="14.25" customHeight="1">
      <c r="A458" s="14">
        <v>13.75104814259129</v>
      </c>
      <c r="B458" s="23">
        <f t="shared" si="24"/>
        <v>0.3938581783</v>
      </c>
      <c r="C458" s="26">
        <v>-10.0</v>
      </c>
      <c r="D458" s="34">
        <v>0.0</v>
      </c>
      <c r="E458" s="43">
        <v>1.0</v>
      </c>
      <c r="F458" s="34">
        <v>0.0</v>
      </c>
    </row>
    <row r="459" ht="14.25" customHeight="1">
      <c r="A459" s="14">
        <v>13.69398230462602</v>
      </c>
      <c r="B459" s="23">
        <f t="shared" si="24"/>
        <v>0.3922236958</v>
      </c>
      <c r="C459" s="26">
        <v>-9.0</v>
      </c>
      <c r="D459" s="34">
        <v>0.0</v>
      </c>
      <c r="E459" s="43">
        <v>1.0</v>
      </c>
      <c r="F459" s="34">
        <v>0.0</v>
      </c>
    </row>
    <row r="460" ht="14.25" customHeight="1">
      <c r="A460" s="14">
        <v>14.03875999818564</v>
      </c>
      <c r="B460" s="23">
        <f t="shared" si="24"/>
        <v>0.402098835</v>
      </c>
      <c r="C460" s="26">
        <v>-8.0</v>
      </c>
      <c r="D460" s="34">
        <v>0.0</v>
      </c>
      <c r="E460" s="43">
        <v>1.0</v>
      </c>
      <c r="F460" s="34">
        <v>0.0</v>
      </c>
    </row>
    <row r="461" ht="14.25" customHeight="1">
      <c r="A461" s="14">
        <v>13.42833710677834</v>
      </c>
      <c r="B461" s="23">
        <f t="shared" si="24"/>
        <v>0.3846150734</v>
      </c>
      <c r="C461" s="26">
        <v>-7.0</v>
      </c>
      <c r="D461" s="34">
        <v>0.0</v>
      </c>
      <c r="E461" s="43">
        <v>1.0</v>
      </c>
      <c r="F461" s="34">
        <v>0.0</v>
      </c>
    </row>
    <row r="462" ht="14.25" customHeight="1">
      <c r="A462" s="14">
        <v>13.83623816369545</v>
      </c>
      <c r="B462" s="23">
        <f t="shared" si="24"/>
        <v>0.3962981949</v>
      </c>
      <c r="C462" s="26">
        <v>-6.0</v>
      </c>
      <c r="D462" s="34">
        <v>0.0</v>
      </c>
      <c r="E462" s="43">
        <v>1.0</v>
      </c>
      <c r="F462" s="34">
        <v>0.0</v>
      </c>
    </row>
    <row r="463" ht="14.25" customHeight="1">
      <c r="A463" s="14">
        <v>16.29418337929363</v>
      </c>
      <c r="B463" s="23">
        <f t="shared" si="24"/>
        <v>0.4666987793</v>
      </c>
      <c r="C463" s="26">
        <v>-5.0</v>
      </c>
      <c r="D463" s="34">
        <v>0.0</v>
      </c>
      <c r="E463" s="43">
        <v>1.0</v>
      </c>
      <c r="F463" s="34">
        <v>0.0</v>
      </c>
    </row>
    <row r="464" ht="14.25" customHeight="1">
      <c r="A464" s="14">
        <v>16.92356315058646</v>
      </c>
      <c r="B464" s="23">
        <f t="shared" si="24"/>
        <v>0.4847255048</v>
      </c>
      <c r="C464" s="26">
        <v>-4.0</v>
      </c>
      <c r="D464" s="34">
        <v>0.0</v>
      </c>
      <c r="E464" s="43">
        <v>1.0</v>
      </c>
      <c r="F464" s="34">
        <v>0.0</v>
      </c>
    </row>
    <row r="465" ht="14.25" customHeight="1">
      <c r="A465" s="14">
        <v>16.31220172988527</v>
      </c>
      <c r="B465" s="23">
        <f t="shared" si="24"/>
        <v>0.4672148618</v>
      </c>
      <c r="C465" s="26">
        <v>-3.0</v>
      </c>
      <c r="D465" s="34">
        <v>0.0</v>
      </c>
      <c r="E465" s="43">
        <v>1.0</v>
      </c>
      <c r="F465" s="34">
        <v>0.0</v>
      </c>
    </row>
    <row r="466" ht="14.25" customHeight="1">
      <c r="A466" s="14">
        <v>14.7593648366255</v>
      </c>
      <c r="B466" s="23">
        <f t="shared" si="24"/>
        <v>0.4227384332</v>
      </c>
      <c r="C466" s="26">
        <v>-2.0</v>
      </c>
      <c r="D466" s="34">
        <v>0.0</v>
      </c>
      <c r="E466" s="43">
        <v>1.0</v>
      </c>
      <c r="F466" s="34">
        <v>0.0</v>
      </c>
    </row>
    <row r="467" ht="14.25" customHeight="1">
      <c r="A467" s="14">
        <v>14.54881270205399</v>
      </c>
      <c r="B467" s="23">
        <f t="shared" si="24"/>
        <v>0.4167077889</v>
      </c>
      <c r="C467" s="26">
        <v>-1.0</v>
      </c>
      <c r="D467" s="34">
        <v>0.0</v>
      </c>
      <c r="E467" s="43">
        <v>1.0</v>
      </c>
      <c r="F467" s="34">
        <v>0.0</v>
      </c>
    </row>
    <row r="468" ht="14.25" customHeight="1">
      <c r="A468" s="14">
        <v>14.18548745789296</v>
      </c>
      <c r="B468" s="23">
        <f t="shared" si="24"/>
        <v>0.4063014099</v>
      </c>
      <c r="C468" s="26">
        <v>0.0</v>
      </c>
      <c r="D468" s="36">
        <v>0.04</v>
      </c>
      <c r="E468" s="43">
        <v>1.0</v>
      </c>
      <c r="F468" s="34">
        <v>0.0</v>
      </c>
    </row>
    <row r="469" ht="14.25" customHeight="1">
      <c r="A469" s="14">
        <v>12.90528897734007</v>
      </c>
      <c r="B469" s="23">
        <f t="shared" si="24"/>
        <v>0.3696339038</v>
      </c>
      <c r="C469" s="26">
        <v>1.0</v>
      </c>
      <c r="D469" s="36">
        <v>0.06</v>
      </c>
      <c r="E469" s="43">
        <v>1.0</v>
      </c>
      <c r="F469" s="34">
        <v>0.0</v>
      </c>
    </row>
    <row r="470" ht="14.25" customHeight="1">
      <c r="A470" s="14">
        <v>12.5406285380405</v>
      </c>
      <c r="B470" s="23">
        <f t="shared" si="24"/>
        <v>0.3591892821</v>
      </c>
      <c r="C470" s="26">
        <v>2.0</v>
      </c>
      <c r="D470" s="36">
        <v>0.0754</v>
      </c>
      <c r="E470" s="43">
        <v>1.0</v>
      </c>
      <c r="F470" s="34">
        <v>4.0E-4</v>
      </c>
    </row>
    <row r="471" ht="14.25" customHeight="1">
      <c r="A471" s="14">
        <v>12.23459333536962</v>
      </c>
      <c r="B471" s="23">
        <f t="shared" si="24"/>
        <v>0.3504238072</v>
      </c>
      <c r="C471" s="26">
        <v>3.0</v>
      </c>
      <c r="D471" s="36">
        <v>0.0958</v>
      </c>
      <c r="E471" s="43">
        <v>1.0</v>
      </c>
      <c r="F471" s="34">
        <v>8.0E-4</v>
      </c>
    </row>
    <row r="472" ht="14.25" customHeight="1">
      <c r="A472" s="14">
        <v>10.938924994745</v>
      </c>
      <c r="B472" s="23">
        <f t="shared" si="24"/>
        <v>0.3133132127</v>
      </c>
      <c r="C472" s="26">
        <v>4.0</v>
      </c>
      <c r="D472" s="36">
        <v>0.0555</v>
      </c>
      <c r="E472" s="43">
        <v>1.0</v>
      </c>
      <c r="F472" s="34">
        <v>0.0015</v>
      </c>
    </row>
    <row r="473" ht="14.25" customHeight="1">
      <c r="A473" s="14">
        <v>10.73463937964619</v>
      </c>
      <c r="B473" s="23">
        <f t="shared" si="24"/>
        <v>0.3074620543</v>
      </c>
      <c r="C473" s="26">
        <v>5.0</v>
      </c>
      <c r="D473" s="36">
        <v>0.058</v>
      </c>
      <c r="E473" s="43">
        <v>1.0</v>
      </c>
      <c r="F473" s="34">
        <v>0.002</v>
      </c>
    </row>
    <row r="474" ht="14.25" customHeight="1">
      <c r="A474" s="14">
        <v>11.20583181426088</v>
      </c>
      <c r="B474" s="23">
        <f t="shared" si="24"/>
        <v>0.3209579705</v>
      </c>
      <c r="C474" s="26">
        <v>6.0</v>
      </c>
      <c r="D474" s="36">
        <v>0.072</v>
      </c>
      <c r="E474" s="43">
        <v>1.0</v>
      </c>
      <c r="F474" s="34">
        <v>0.007</v>
      </c>
    </row>
    <row r="475" ht="14.25" customHeight="1">
      <c r="A475" s="14">
        <v>11.3203550444162</v>
      </c>
      <c r="B475" s="23">
        <f t="shared" si="24"/>
        <v>0.3242381504</v>
      </c>
      <c r="C475" s="26">
        <v>7.0</v>
      </c>
      <c r="D475" s="36">
        <v>0.083</v>
      </c>
      <c r="E475" s="43">
        <v>1.0</v>
      </c>
      <c r="F475" s="34">
        <v>0.009</v>
      </c>
    </row>
    <row r="476" ht="14.25" customHeight="1">
      <c r="A476" s="14">
        <v>10.19431145538105</v>
      </c>
      <c r="B476" s="23">
        <f t="shared" si="24"/>
        <v>0.2919859561</v>
      </c>
      <c r="C476" s="26">
        <v>8.0</v>
      </c>
      <c r="D476" s="36">
        <v>0.092</v>
      </c>
      <c r="E476" s="43">
        <v>1.0</v>
      </c>
      <c r="F476" s="34">
        <v>0.011</v>
      </c>
    </row>
    <row r="477" ht="14.25" customHeight="1">
      <c r="A477" s="14">
        <v>9.974740017022656</v>
      </c>
      <c r="B477" s="23">
        <f t="shared" si="24"/>
        <v>0.2856969804</v>
      </c>
      <c r="C477" s="26">
        <v>9.0</v>
      </c>
      <c r="D477" s="36">
        <v>0.176</v>
      </c>
      <c r="E477" s="43">
        <v>1.0</v>
      </c>
      <c r="F477" s="34">
        <v>0.013</v>
      </c>
    </row>
    <row r="478" ht="14.25" customHeight="1">
      <c r="A478" s="14">
        <v>13.96851269375934</v>
      </c>
      <c r="B478" s="23">
        <f t="shared" ref="B478:B505" si="25">A478/MAX(A$478:A$1048576)</f>
        <v>0.4000868084</v>
      </c>
      <c r="C478" s="26">
        <v>-15.0</v>
      </c>
      <c r="D478" s="34">
        <v>0.0</v>
      </c>
      <c r="E478" s="43">
        <v>1.0</v>
      </c>
      <c r="F478" s="34">
        <v>0.0</v>
      </c>
    </row>
    <row r="479" ht="14.25" customHeight="1">
      <c r="A479" s="14">
        <v>14.014514166421</v>
      </c>
      <c r="B479" s="23">
        <f t="shared" si="25"/>
        <v>0.4014043847</v>
      </c>
      <c r="C479" s="26">
        <v>-14.0</v>
      </c>
      <c r="D479" s="34">
        <v>0.0</v>
      </c>
      <c r="E479" s="43">
        <v>1.0</v>
      </c>
      <c r="F479" s="34">
        <v>0.0</v>
      </c>
    </row>
    <row r="480" ht="14.25" customHeight="1">
      <c r="A480" s="14">
        <v>14.71174197474477</v>
      </c>
      <c r="B480" s="23">
        <f t="shared" si="25"/>
        <v>0.421374417</v>
      </c>
      <c r="C480" s="26">
        <v>-13.0</v>
      </c>
      <c r="D480" s="34">
        <v>0.0</v>
      </c>
      <c r="E480" s="43">
        <v>1.0</v>
      </c>
      <c r="F480" s="34">
        <v>0.0</v>
      </c>
    </row>
    <row r="481" ht="14.25" customHeight="1">
      <c r="A481" s="14">
        <v>14.13630375988809</v>
      </c>
      <c r="B481" s="23">
        <f t="shared" si="25"/>
        <v>0.4048926881</v>
      </c>
      <c r="C481" s="26">
        <v>-12.0</v>
      </c>
      <c r="D481" s="34">
        <v>0.0</v>
      </c>
      <c r="E481" s="43">
        <v>1.0</v>
      </c>
      <c r="F481" s="34">
        <v>0.0</v>
      </c>
    </row>
    <row r="482" ht="14.25" customHeight="1">
      <c r="A482" s="14">
        <v>15.24555589897221</v>
      </c>
      <c r="B482" s="23">
        <f t="shared" si="25"/>
        <v>0.4366639409</v>
      </c>
      <c r="C482" s="26">
        <v>-11.0</v>
      </c>
      <c r="D482" s="34">
        <v>0.0</v>
      </c>
      <c r="E482" s="43">
        <v>1.0</v>
      </c>
      <c r="F482" s="34">
        <v>0.0</v>
      </c>
    </row>
    <row r="483" ht="14.25" customHeight="1">
      <c r="A483" s="14">
        <v>15.04532978163543</v>
      </c>
      <c r="B483" s="23">
        <f t="shared" si="25"/>
        <v>0.4309290549</v>
      </c>
      <c r="C483" s="26">
        <v>-10.0</v>
      </c>
      <c r="D483" s="34">
        <v>0.0</v>
      </c>
      <c r="E483" s="43">
        <v>1.0</v>
      </c>
      <c r="F483" s="34">
        <v>0.0</v>
      </c>
    </row>
    <row r="484" ht="14.25" customHeight="1">
      <c r="A484" s="14">
        <v>14.81999673243652</v>
      </c>
      <c r="B484" s="23">
        <f t="shared" si="25"/>
        <v>0.4244750549</v>
      </c>
      <c r="C484" s="26">
        <v>-9.0</v>
      </c>
      <c r="D484" s="34">
        <v>0.0</v>
      </c>
      <c r="E484" s="43">
        <v>1.0</v>
      </c>
      <c r="F484" s="34">
        <v>0.0</v>
      </c>
    </row>
    <row r="485" ht="14.25" customHeight="1">
      <c r="A485" s="14">
        <v>14.87996052023868</v>
      </c>
      <c r="B485" s="23">
        <f t="shared" si="25"/>
        <v>0.4261925406</v>
      </c>
      <c r="C485" s="26">
        <v>-8.0</v>
      </c>
      <c r="D485" s="34">
        <v>0.0</v>
      </c>
      <c r="E485" s="43">
        <v>1.0</v>
      </c>
      <c r="F485" s="34">
        <v>0.0</v>
      </c>
    </row>
    <row r="486" ht="14.25" customHeight="1">
      <c r="A486" s="14">
        <v>14.24879748054944</v>
      </c>
      <c r="B486" s="23">
        <f t="shared" si="25"/>
        <v>0.4081147386</v>
      </c>
      <c r="C486" s="26">
        <v>-7.0</v>
      </c>
      <c r="D486" s="34">
        <v>0.0</v>
      </c>
      <c r="E486" s="43">
        <v>1.0</v>
      </c>
      <c r="F486" s="34">
        <v>0.0</v>
      </c>
    </row>
    <row r="487" ht="14.25" customHeight="1">
      <c r="A487" s="14">
        <v>14.58969474316658</v>
      </c>
      <c r="B487" s="23">
        <f t="shared" si="25"/>
        <v>0.4178787343</v>
      </c>
      <c r="C487" s="26">
        <v>-6.0</v>
      </c>
      <c r="D487" s="34">
        <v>0.0</v>
      </c>
      <c r="E487" s="43">
        <v>1.0</v>
      </c>
      <c r="F487" s="34">
        <v>0.0</v>
      </c>
    </row>
    <row r="488" ht="14.25" customHeight="1">
      <c r="A488" s="14">
        <v>14.43765812518023</v>
      </c>
      <c r="B488" s="23">
        <f t="shared" si="25"/>
        <v>0.4135240942</v>
      </c>
      <c r="C488" s="26">
        <v>-5.0</v>
      </c>
      <c r="D488" s="34">
        <v>0.0</v>
      </c>
      <c r="E488" s="43">
        <v>1.0</v>
      </c>
      <c r="F488" s="34">
        <v>0.0</v>
      </c>
    </row>
    <row r="489" ht="14.25" customHeight="1">
      <c r="A489" s="14">
        <v>14.02991809758383</v>
      </c>
      <c r="B489" s="23">
        <f t="shared" si="25"/>
        <v>0.4018455849</v>
      </c>
      <c r="C489" s="26">
        <v>-4.0</v>
      </c>
      <c r="D489" s="34">
        <v>0.0</v>
      </c>
      <c r="E489" s="43">
        <v>1.0</v>
      </c>
      <c r="F489" s="34">
        <v>0.0</v>
      </c>
    </row>
    <row r="490" ht="14.25" customHeight="1">
      <c r="A490" s="14">
        <v>13.9272553909942</v>
      </c>
      <c r="B490" s="23">
        <f t="shared" si="25"/>
        <v>0.3989051147</v>
      </c>
      <c r="C490" s="26">
        <v>-3.0</v>
      </c>
      <c r="D490" s="34">
        <v>0.0</v>
      </c>
      <c r="E490" s="43">
        <v>1.0</v>
      </c>
      <c r="F490" s="34">
        <v>0.0</v>
      </c>
    </row>
    <row r="491" ht="14.25" customHeight="1">
      <c r="A491" s="14">
        <v>14.0028135794587</v>
      </c>
      <c r="B491" s="23">
        <f t="shared" si="25"/>
        <v>0.401069256</v>
      </c>
      <c r="C491" s="26">
        <v>-2.0</v>
      </c>
      <c r="D491" s="34">
        <v>0.0</v>
      </c>
      <c r="E491" s="43">
        <v>1.0</v>
      </c>
      <c r="F491" s="34">
        <v>0.0</v>
      </c>
    </row>
    <row r="492" ht="14.25" customHeight="1">
      <c r="A492" s="14">
        <v>14.22862827374855</v>
      </c>
      <c r="B492" s="23">
        <f t="shared" si="25"/>
        <v>0.4075370512</v>
      </c>
      <c r="C492" s="26">
        <v>-1.0</v>
      </c>
      <c r="D492" s="34">
        <v>0.0</v>
      </c>
      <c r="E492" s="43">
        <v>1.0</v>
      </c>
      <c r="F492" s="34">
        <v>0.0</v>
      </c>
    </row>
    <row r="493" ht="14.25" customHeight="1">
      <c r="A493" s="14">
        <v>14.75620523523305</v>
      </c>
      <c r="B493" s="23">
        <f t="shared" si="25"/>
        <v>0.4226479358</v>
      </c>
      <c r="C493" s="26">
        <v>0.0</v>
      </c>
      <c r="D493" s="34">
        <f>0.025+0.0074</f>
        <v>0.0324</v>
      </c>
      <c r="E493" s="43">
        <v>1.0</v>
      </c>
      <c r="F493" s="34">
        <v>0.0251</v>
      </c>
    </row>
    <row r="494" ht="14.25" customHeight="1">
      <c r="A494" s="14">
        <v>13.92790975690178</v>
      </c>
      <c r="B494" s="23">
        <f t="shared" si="25"/>
        <v>0.3989238571</v>
      </c>
      <c r="C494" s="26">
        <v>1.0</v>
      </c>
      <c r="D494" s="34">
        <f>0.025+0.00983</f>
        <v>0.03483</v>
      </c>
      <c r="E494" s="43">
        <v>1.0</v>
      </c>
      <c r="F494" s="34">
        <v>0.02517</v>
      </c>
    </row>
    <row r="495" ht="14.25" customHeight="1">
      <c r="A495" s="14">
        <v>14.77789184068098</v>
      </c>
      <c r="B495" s="23">
        <f t="shared" si="25"/>
        <v>0.4232690846</v>
      </c>
      <c r="C495" s="26">
        <v>2.0</v>
      </c>
      <c r="D495" s="34">
        <f>0.025+0.02037</f>
        <v>0.04537</v>
      </c>
      <c r="E495" s="43">
        <v>1.0</v>
      </c>
      <c r="F495" s="34">
        <v>0.025393</v>
      </c>
    </row>
    <row r="496" ht="14.25" customHeight="1">
      <c r="A496" s="14">
        <v>14.46514621359716</v>
      </c>
      <c r="B496" s="23">
        <f t="shared" si="25"/>
        <v>0.4143114094</v>
      </c>
      <c r="C496" s="26">
        <v>3.0</v>
      </c>
      <c r="D496" s="34">
        <f>0.025+0.02924</f>
        <v>0.05424</v>
      </c>
      <c r="E496" s="43">
        <v>1.0</v>
      </c>
      <c r="F496" s="34">
        <v>0.025817</v>
      </c>
    </row>
    <row r="497" ht="14.25" customHeight="1">
      <c r="A497" s="14">
        <v>12.44602460093023</v>
      </c>
      <c r="B497" s="23">
        <f t="shared" si="25"/>
        <v>0.3564796316</v>
      </c>
      <c r="C497" s="26">
        <v>4.0</v>
      </c>
      <c r="D497" s="34">
        <f>0.025+0.0384</f>
        <v>0.0634</v>
      </c>
      <c r="E497" s="43">
        <v>1.0</v>
      </c>
      <c r="F497" s="34">
        <v>0.0266</v>
      </c>
    </row>
    <row r="498" ht="14.25" customHeight="1">
      <c r="A498" s="14">
        <v>12.86876506025347</v>
      </c>
      <c r="B498" s="23">
        <f t="shared" si="25"/>
        <v>0.3685877841</v>
      </c>
      <c r="C498" s="26">
        <v>5.0</v>
      </c>
      <c r="D498" s="34">
        <f>0.025+0.04685</f>
        <v>0.07185</v>
      </c>
      <c r="E498" s="43">
        <v>1.0</v>
      </c>
      <c r="F498" s="34">
        <v>0.02721</v>
      </c>
    </row>
    <row r="499" ht="14.25" customHeight="1">
      <c r="A499" s="14">
        <v>12.85941874674221</v>
      </c>
      <c r="B499" s="23">
        <f t="shared" si="25"/>
        <v>0.3683200865</v>
      </c>
      <c r="C499" s="26">
        <v>6.0</v>
      </c>
      <c r="D499" s="34">
        <f>0.025+0.05492</f>
        <v>0.07992</v>
      </c>
      <c r="E499" s="43">
        <v>1.0</v>
      </c>
      <c r="F499" s="34">
        <v>0.02805</v>
      </c>
    </row>
    <row r="500" ht="14.25" customHeight="1">
      <c r="A500" s="14">
        <v>11.64553503220469</v>
      </c>
      <c r="B500" s="23">
        <f t="shared" si="25"/>
        <v>0.3335519711</v>
      </c>
      <c r="C500" s="26">
        <v>7.0</v>
      </c>
      <c r="D500" s="34">
        <f>0.025+0.0632</f>
        <v>0.0882</v>
      </c>
      <c r="E500" s="43">
        <v>1.0</v>
      </c>
      <c r="F500" s="34">
        <v>0.02894</v>
      </c>
    </row>
    <row r="501" ht="14.25" customHeight="1">
      <c r="A501" s="14">
        <v>12.04443956793171</v>
      </c>
      <c r="B501" s="23">
        <f t="shared" si="25"/>
        <v>0.3449774139</v>
      </c>
      <c r="C501" s="26">
        <v>8.0</v>
      </c>
      <c r="D501" s="34">
        <f>0.025+0.07143</f>
        <v>0.09643</v>
      </c>
      <c r="E501" s="43">
        <v>1.0</v>
      </c>
      <c r="F501" s="34">
        <v>0.035</v>
      </c>
    </row>
    <row r="502" ht="14.25" customHeight="1">
      <c r="A502" s="14">
        <v>12.70921945187145</v>
      </c>
      <c r="B502" s="23">
        <f t="shared" si="25"/>
        <v>0.3640180711</v>
      </c>
      <c r="C502" s="26">
        <v>9.0</v>
      </c>
      <c r="D502" s="34">
        <f>0.025+0.07977</f>
        <v>0.10477</v>
      </c>
      <c r="E502" s="43">
        <v>1.0</v>
      </c>
      <c r="F502" s="34">
        <v>0.0455</v>
      </c>
    </row>
    <row r="503" ht="14.25" customHeight="1">
      <c r="A503" s="14">
        <v>12.51465565168429</v>
      </c>
      <c r="B503" s="23">
        <f t="shared" si="25"/>
        <v>0.3584453655</v>
      </c>
      <c r="C503" s="26">
        <v>10.0</v>
      </c>
      <c r="D503" s="34">
        <f>0.025+0.08807</f>
        <v>0.11307</v>
      </c>
      <c r="E503" s="43">
        <v>1.0</v>
      </c>
      <c r="F503" s="34">
        <v>0.0495</v>
      </c>
    </row>
    <row r="504" ht="14.25" customHeight="1">
      <c r="A504" s="14">
        <v>12.41372120508217</v>
      </c>
      <c r="B504" s="23">
        <f t="shared" si="25"/>
        <v>0.3555543962</v>
      </c>
      <c r="C504" s="26">
        <v>11.0</v>
      </c>
      <c r="D504" s="34">
        <f>0.025+0.09649</f>
        <v>0.12149</v>
      </c>
      <c r="E504" s="43">
        <v>1.0</v>
      </c>
      <c r="F504" s="34">
        <v>0.0525</v>
      </c>
    </row>
    <row r="505" ht="14.25" customHeight="1">
      <c r="A505" s="14">
        <v>11.43550783965714</v>
      </c>
      <c r="B505" s="23">
        <f t="shared" si="25"/>
        <v>0.3275363622</v>
      </c>
      <c r="C505" s="26">
        <v>12.0</v>
      </c>
      <c r="D505" s="34">
        <f>0.025+0.10485</f>
        <v>0.12985</v>
      </c>
      <c r="E505" s="43">
        <v>1.0</v>
      </c>
      <c r="F505" s="34">
        <v>0.055</v>
      </c>
    </row>
    <row r="506" ht="14.25" customHeight="1">
      <c r="A506" s="14">
        <v>34.91370473046651</v>
      </c>
      <c r="B506" s="23">
        <f t="shared" ref="B506:B533" si="26">A506/MAX(A$506:A$1048576)</f>
        <v>1</v>
      </c>
      <c r="C506" s="26">
        <v>-13.0</v>
      </c>
      <c r="D506" s="34">
        <v>0.0</v>
      </c>
      <c r="E506" s="43">
        <v>1.0</v>
      </c>
      <c r="F506" s="34">
        <v>0.0</v>
      </c>
    </row>
    <row r="507" ht="14.25" customHeight="1">
      <c r="A507" s="14">
        <v>31.49719807448453</v>
      </c>
      <c r="B507" s="23">
        <f t="shared" si="26"/>
        <v>0.902144253</v>
      </c>
      <c r="C507" s="26">
        <v>-12.0</v>
      </c>
      <c r="D507" s="34">
        <v>0.0</v>
      </c>
      <c r="E507" s="43">
        <v>1.0</v>
      </c>
      <c r="F507" s="34">
        <v>0.0</v>
      </c>
    </row>
    <row r="508" ht="14.25" customHeight="1">
      <c r="A508" s="14">
        <v>32.28620362820153</v>
      </c>
      <c r="B508" s="23">
        <f t="shared" si="26"/>
        <v>0.9247429878</v>
      </c>
      <c r="C508" s="26">
        <v>-11.0</v>
      </c>
      <c r="D508" s="34">
        <v>0.0</v>
      </c>
      <c r="E508" s="43">
        <v>1.0</v>
      </c>
      <c r="F508" s="34">
        <v>0.0</v>
      </c>
    </row>
    <row r="509" ht="14.25" customHeight="1">
      <c r="A509" s="14">
        <v>31.92075958117063</v>
      </c>
      <c r="B509" s="23">
        <f t="shared" si="26"/>
        <v>0.914275922</v>
      </c>
      <c r="C509" s="26">
        <v>-10.0</v>
      </c>
      <c r="D509" s="34">
        <v>0.0</v>
      </c>
      <c r="E509" s="43">
        <v>1.0</v>
      </c>
      <c r="F509" s="34">
        <v>0.0</v>
      </c>
    </row>
    <row r="510" ht="14.25" customHeight="1">
      <c r="A510" s="14">
        <v>31.01649532358115</v>
      </c>
      <c r="B510" s="23">
        <f t="shared" si="26"/>
        <v>0.8883759419</v>
      </c>
      <c r="C510" s="26">
        <v>-9.0</v>
      </c>
      <c r="D510" s="34">
        <v>0.0</v>
      </c>
      <c r="E510" s="43">
        <v>1.0</v>
      </c>
      <c r="F510" s="34">
        <v>0.0</v>
      </c>
    </row>
    <row r="511" ht="14.25" customHeight="1">
      <c r="A511" s="14">
        <v>29.50445127923214</v>
      </c>
      <c r="B511" s="23">
        <f t="shared" si="26"/>
        <v>0.8450679041</v>
      </c>
      <c r="C511" s="26">
        <v>-8.0</v>
      </c>
      <c r="D511" s="34">
        <v>0.0</v>
      </c>
      <c r="E511" s="43">
        <v>1.0</v>
      </c>
      <c r="F511" s="34">
        <v>0.0</v>
      </c>
    </row>
    <row r="512" ht="14.25" customHeight="1">
      <c r="A512" s="14">
        <v>29.85379564575089</v>
      </c>
      <c r="B512" s="23">
        <f t="shared" si="26"/>
        <v>0.8550738421</v>
      </c>
      <c r="C512" s="26">
        <v>-7.0</v>
      </c>
      <c r="D512" s="34">
        <v>0.0</v>
      </c>
      <c r="E512" s="43">
        <v>1.0</v>
      </c>
      <c r="F512" s="34">
        <v>0.0</v>
      </c>
    </row>
    <row r="513" ht="14.25" customHeight="1">
      <c r="A513" s="14">
        <v>31.33399512712823</v>
      </c>
      <c r="B513" s="23">
        <f t="shared" si="26"/>
        <v>0.8974697864</v>
      </c>
      <c r="C513" s="26">
        <v>-6.0</v>
      </c>
      <c r="D513" s="34">
        <v>0.0</v>
      </c>
      <c r="E513" s="43">
        <v>1.0</v>
      </c>
      <c r="F513" s="34">
        <v>0.0</v>
      </c>
    </row>
    <row r="514" ht="14.25" customHeight="1">
      <c r="A514" s="14">
        <v>30.7499936404801</v>
      </c>
      <c r="B514" s="23">
        <f t="shared" si="26"/>
        <v>0.8807427879</v>
      </c>
      <c r="C514" s="26">
        <v>-5.0</v>
      </c>
      <c r="D514" s="34">
        <v>0.0</v>
      </c>
      <c r="E514" s="43">
        <v>1.0</v>
      </c>
      <c r="F514" s="34">
        <v>0.0</v>
      </c>
    </row>
    <row r="515" ht="14.25" customHeight="1">
      <c r="A515" s="14">
        <v>31.04153517089455</v>
      </c>
      <c r="B515" s="23">
        <f t="shared" si="26"/>
        <v>0.8890931344</v>
      </c>
      <c r="C515" s="26">
        <v>-4.0</v>
      </c>
      <c r="D515" s="34">
        <v>0.0</v>
      </c>
      <c r="E515" s="43">
        <v>1.0</v>
      </c>
      <c r="F515" s="34">
        <v>0.0</v>
      </c>
    </row>
    <row r="516" ht="14.25" customHeight="1">
      <c r="A516" s="14">
        <v>31.7744728074388</v>
      </c>
      <c r="B516" s="23">
        <f t="shared" si="26"/>
        <v>0.9100859692</v>
      </c>
      <c r="C516" s="26">
        <v>-3.0</v>
      </c>
      <c r="D516" s="34">
        <v>0.0</v>
      </c>
      <c r="E516" s="43">
        <v>1.0</v>
      </c>
      <c r="F516" s="34">
        <v>0.0</v>
      </c>
    </row>
    <row r="517" ht="14.25" customHeight="1">
      <c r="A517" s="14">
        <v>31.69043176428227</v>
      </c>
      <c r="B517" s="23">
        <f t="shared" si="26"/>
        <v>0.9076788616</v>
      </c>
      <c r="C517" s="26">
        <v>-2.0</v>
      </c>
      <c r="D517" s="34">
        <v>0.0</v>
      </c>
      <c r="E517" s="43">
        <v>1.0</v>
      </c>
      <c r="F517" s="34">
        <v>0.0</v>
      </c>
    </row>
    <row r="518" ht="14.25" customHeight="1">
      <c r="A518" s="14">
        <v>29.70970210138498</v>
      </c>
      <c r="B518" s="23">
        <f t="shared" si="26"/>
        <v>0.8509467079</v>
      </c>
      <c r="C518" s="26">
        <v>-1.0</v>
      </c>
      <c r="D518" s="34">
        <v>0.01</v>
      </c>
      <c r="E518" s="43">
        <v>1.0</v>
      </c>
      <c r="F518" s="34">
        <v>0.0</v>
      </c>
    </row>
    <row r="519" ht="14.25" customHeight="1">
      <c r="A519" s="14">
        <v>30.53563193804206</v>
      </c>
      <c r="B519" s="23">
        <f t="shared" si="26"/>
        <v>0.8746030298</v>
      </c>
      <c r="C519" s="26">
        <v>0.0</v>
      </c>
      <c r="D519" s="34">
        <v>0.02</v>
      </c>
      <c r="E519" s="43">
        <v>1.0</v>
      </c>
      <c r="F519" s="34">
        <v>0.0</v>
      </c>
    </row>
    <row r="520" ht="14.25" customHeight="1">
      <c r="A520" s="14">
        <v>30.66816673147351</v>
      </c>
      <c r="B520" s="23">
        <f t="shared" si="26"/>
        <v>0.8783990977</v>
      </c>
      <c r="C520" s="26">
        <v>1.0</v>
      </c>
      <c r="D520" s="34">
        <v>0.03</v>
      </c>
      <c r="E520" s="43">
        <v>3.0</v>
      </c>
      <c r="F520" s="34">
        <v>0.0</v>
      </c>
    </row>
    <row r="521" ht="14.25" customHeight="1">
      <c r="A521" s="14">
        <v>30.54565865513394</v>
      </c>
      <c r="B521" s="23">
        <f t="shared" si="26"/>
        <v>0.8748902155</v>
      </c>
      <c r="C521" s="26">
        <v>2.0</v>
      </c>
      <c r="D521" s="34">
        <v>0.04</v>
      </c>
      <c r="E521" s="43">
        <v>3.0</v>
      </c>
      <c r="F521" s="34">
        <v>0.0</v>
      </c>
    </row>
    <row r="522" ht="14.25" customHeight="1">
      <c r="A522" s="14">
        <v>30.40456197851644</v>
      </c>
      <c r="B522" s="23">
        <f t="shared" si="26"/>
        <v>0.8708489177</v>
      </c>
      <c r="C522" s="26">
        <v>3.0</v>
      </c>
      <c r="D522" s="36">
        <v>0.05</v>
      </c>
      <c r="E522" s="43">
        <v>3.0</v>
      </c>
      <c r="F522" s="34">
        <v>0.0</v>
      </c>
    </row>
    <row r="523" ht="14.25" customHeight="1">
      <c r="A523" s="14">
        <v>29.56466385573101</v>
      </c>
      <c r="B523" s="23">
        <f t="shared" si="26"/>
        <v>0.8467925155</v>
      </c>
      <c r="C523" s="26">
        <v>4.0</v>
      </c>
      <c r="D523" s="34">
        <v>0.06071428571428571</v>
      </c>
      <c r="E523" s="43">
        <v>3.0</v>
      </c>
      <c r="F523" s="34">
        <v>0.0</v>
      </c>
    </row>
    <row r="524" ht="14.25" customHeight="1">
      <c r="A524" s="14">
        <v>27.99140644621916</v>
      </c>
      <c r="B524" s="23">
        <f t="shared" si="26"/>
        <v>0.8017312016</v>
      </c>
      <c r="C524" s="26">
        <v>5.0</v>
      </c>
      <c r="D524" s="34">
        <v>0.0714285714285714</v>
      </c>
      <c r="E524" s="43">
        <v>3.0</v>
      </c>
      <c r="F524" s="34">
        <f t="shared" ref="F524:F533" si="27">0.565*D524</f>
        <v>0.04035714286</v>
      </c>
    </row>
    <row r="525" ht="14.25" customHeight="1">
      <c r="A525" s="14">
        <v>28.06200716290759</v>
      </c>
      <c r="B525" s="23">
        <f t="shared" si="26"/>
        <v>0.8037533507</v>
      </c>
      <c r="C525" s="26">
        <v>6.0</v>
      </c>
      <c r="D525" s="34">
        <v>0.0821428571428571</v>
      </c>
      <c r="E525" s="43">
        <v>3.0</v>
      </c>
      <c r="F525" s="34">
        <f t="shared" si="27"/>
        <v>0.04641071429</v>
      </c>
    </row>
    <row r="526" ht="14.25" customHeight="1">
      <c r="A526" s="14">
        <v>25.73364088371324</v>
      </c>
      <c r="B526" s="23">
        <f t="shared" si="26"/>
        <v>0.7370641724</v>
      </c>
      <c r="C526" s="26">
        <v>7.0</v>
      </c>
      <c r="D526" s="34">
        <v>0.0928571428571428</v>
      </c>
      <c r="E526" s="43">
        <v>3.0</v>
      </c>
      <c r="F526" s="34">
        <f t="shared" si="27"/>
        <v>0.05246428571</v>
      </c>
    </row>
    <row r="527" ht="14.25" customHeight="1">
      <c r="A527" s="14">
        <v>26.70701689709938</v>
      </c>
      <c r="B527" s="23">
        <f t="shared" si="26"/>
        <v>0.7649436547</v>
      </c>
      <c r="C527" s="26">
        <v>8.0</v>
      </c>
      <c r="D527" s="34">
        <v>0.10357142857142851</v>
      </c>
      <c r="E527" s="43">
        <v>3.0</v>
      </c>
      <c r="F527" s="34">
        <f t="shared" si="27"/>
        <v>0.05851785714</v>
      </c>
    </row>
    <row r="528" ht="14.25" customHeight="1">
      <c r="A528" s="14">
        <v>25.63505429885592</v>
      </c>
      <c r="B528" s="23">
        <f t="shared" si="26"/>
        <v>0.7342404508</v>
      </c>
      <c r="C528" s="26">
        <v>9.0</v>
      </c>
      <c r="D528" s="34">
        <v>0.1142857142857142</v>
      </c>
      <c r="E528" s="43">
        <v>3.0</v>
      </c>
      <c r="F528" s="34">
        <f t="shared" si="27"/>
        <v>0.06457142857</v>
      </c>
    </row>
    <row r="529" ht="14.25" customHeight="1">
      <c r="A529" s="14">
        <v>25.3748437360935</v>
      </c>
      <c r="B529" s="23">
        <f t="shared" si="26"/>
        <v>0.7267874874</v>
      </c>
      <c r="C529" s="26">
        <v>10.0</v>
      </c>
      <c r="D529" s="34">
        <v>0.1249999999999999</v>
      </c>
      <c r="E529" s="43">
        <v>3.0</v>
      </c>
      <c r="F529" s="34">
        <f t="shared" si="27"/>
        <v>0.070625</v>
      </c>
    </row>
    <row r="530" ht="14.25" customHeight="1">
      <c r="A530" s="14">
        <v>23.95823283870764</v>
      </c>
      <c r="B530" s="23">
        <f t="shared" si="26"/>
        <v>0.6862128503</v>
      </c>
      <c r="C530" s="26">
        <v>11.0</v>
      </c>
      <c r="D530" s="34">
        <v>0.13571428571428562</v>
      </c>
      <c r="E530" s="43">
        <v>3.0</v>
      </c>
      <c r="F530" s="34">
        <f t="shared" si="27"/>
        <v>0.07667857143</v>
      </c>
    </row>
    <row r="531" ht="14.25" customHeight="1">
      <c r="A531" s="14">
        <v>24.02178077098081</v>
      </c>
      <c r="B531" s="23">
        <f t="shared" si="26"/>
        <v>0.6880329932</v>
      </c>
      <c r="C531" s="26">
        <v>12.0</v>
      </c>
      <c r="D531" s="34">
        <v>0.1464285714285713</v>
      </c>
      <c r="E531" s="43">
        <v>3.0</v>
      </c>
      <c r="F531" s="34">
        <f t="shared" si="27"/>
        <v>0.08273214286</v>
      </c>
    </row>
    <row r="532" ht="14.25" customHeight="1">
      <c r="A532" s="14">
        <v>23.08771273386888</v>
      </c>
      <c r="B532" s="23">
        <f t="shared" si="26"/>
        <v>0.6612793719</v>
      </c>
      <c r="C532" s="26">
        <v>13.0</v>
      </c>
      <c r="D532" s="34">
        <v>0.15714285714285703</v>
      </c>
      <c r="E532" s="43">
        <v>3.0</v>
      </c>
      <c r="F532" s="34">
        <f t="shared" si="27"/>
        <v>0.08878571429</v>
      </c>
    </row>
    <row r="533" ht="14.25" customHeight="1">
      <c r="A533" s="14">
        <v>23.41394694527058</v>
      </c>
      <c r="B533" s="23">
        <f t="shared" si="26"/>
        <v>0.6706233878</v>
      </c>
      <c r="C533" s="26">
        <v>14.0</v>
      </c>
      <c r="D533" s="34">
        <v>0.1678571428571427</v>
      </c>
      <c r="E533" s="43">
        <v>3.0</v>
      </c>
      <c r="F533" s="34">
        <f t="shared" si="27"/>
        <v>0.09483928571</v>
      </c>
    </row>
    <row r="534" ht="14.25" customHeight="1">
      <c r="A534" s="14">
        <v>11.50112067407526</v>
      </c>
      <c r="B534" s="23">
        <f t="shared" ref="B534:B561" si="28">A534/MAX(A$534:A$1048576)</f>
        <v>0.4872594755</v>
      </c>
      <c r="C534" s="26">
        <v>-14.0</v>
      </c>
      <c r="D534" s="34">
        <v>0.0</v>
      </c>
      <c r="E534" s="43">
        <v>1.0</v>
      </c>
      <c r="F534" s="34">
        <v>0.0</v>
      </c>
    </row>
    <row r="535" ht="14.25" customHeight="1">
      <c r="A535" s="14">
        <v>11.0125621176068</v>
      </c>
      <c r="B535" s="23">
        <f t="shared" si="28"/>
        <v>0.4665610764</v>
      </c>
      <c r="C535" s="26">
        <v>-13.0</v>
      </c>
      <c r="D535" s="34">
        <v>0.0</v>
      </c>
      <c r="E535" s="43">
        <v>1.0</v>
      </c>
      <c r="F535" s="34">
        <v>0.0</v>
      </c>
    </row>
    <row r="536" ht="14.25" customHeight="1">
      <c r="A536" s="14">
        <v>10.85228797798953</v>
      </c>
      <c r="B536" s="23">
        <f t="shared" si="28"/>
        <v>0.4597708605</v>
      </c>
      <c r="C536" s="26">
        <v>-12.0</v>
      </c>
      <c r="D536" s="34">
        <v>0.0</v>
      </c>
      <c r="E536" s="43">
        <v>1.0</v>
      </c>
      <c r="F536" s="34">
        <v>0.0</v>
      </c>
    </row>
    <row r="537" ht="14.25" customHeight="1">
      <c r="A537" s="14">
        <v>10.52032093615562</v>
      </c>
      <c r="B537" s="23">
        <f t="shared" si="28"/>
        <v>0.4457066583</v>
      </c>
      <c r="C537" s="26">
        <v>-11.0</v>
      </c>
      <c r="D537" s="34">
        <v>0.0</v>
      </c>
      <c r="E537" s="43">
        <v>1.0</v>
      </c>
      <c r="F537" s="34">
        <v>0.0</v>
      </c>
    </row>
    <row r="538" ht="14.25" customHeight="1">
      <c r="A538" s="14">
        <v>10.36065891493715</v>
      </c>
      <c r="B538" s="23">
        <f t="shared" si="28"/>
        <v>0.4389423755</v>
      </c>
      <c r="C538" s="26">
        <v>-10.0</v>
      </c>
      <c r="D538" s="34">
        <v>0.0</v>
      </c>
      <c r="E538" s="43">
        <v>1.0</v>
      </c>
      <c r="F538" s="34">
        <v>0.0</v>
      </c>
    </row>
    <row r="539" ht="14.25" customHeight="1">
      <c r="A539" s="14">
        <v>10.6245267245453</v>
      </c>
      <c r="B539" s="23">
        <f t="shared" si="28"/>
        <v>0.4501214679</v>
      </c>
      <c r="C539" s="26">
        <v>-9.0</v>
      </c>
      <c r="D539" s="34">
        <v>0.0</v>
      </c>
      <c r="E539" s="43">
        <v>1.0</v>
      </c>
      <c r="F539" s="34">
        <v>0.0</v>
      </c>
    </row>
    <row r="540" ht="14.25" customHeight="1">
      <c r="A540" s="14">
        <v>10.72679853485502</v>
      </c>
      <c r="B540" s="23">
        <f t="shared" si="28"/>
        <v>0.454454342</v>
      </c>
      <c r="C540" s="26">
        <v>-8.0</v>
      </c>
      <c r="D540" s="34">
        <v>0.0</v>
      </c>
      <c r="E540" s="43">
        <v>1.0</v>
      </c>
      <c r="F540" s="34">
        <v>0.0</v>
      </c>
    </row>
    <row r="541" ht="14.25" customHeight="1">
      <c r="A541" s="14">
        <v>10.92345249439534</v>
      </c>
      <c r="B541" s="23">
        <f t="shared" si="28"/>
        <v>0.4627858349</v>
      </c>
      <c r="C541" s="26">
        <v>-7.0</v>
      </c>
      <c r="D541" s="34">
        <v>0.0</v>
      </c>
      <c r="E541" s="43">
        <v>1.0</v>
      </c>
      <c r="F541" s="34">
        <v>0.0</v>
      </c>
    </row>
    <row r="542" ht="14.25" customHeight="1">
      <c r="A542" s="14">
        <v>10.77624286475478</v>
      </c>
      <c r="B542" s="23">
        <f t="shared" si="28"/>
        <v>0.4565491134</v>
      </c>
      <c r="C542" s="26">
        <v>-6.0</v>
      </c>
      <c r="D542" s="34">
        <v>0.0</v>
      </c>
      <c r="E542" s="43">
        <v>1.0</v>
      </c>
      <c r="F542" s="34">
        <v>0.0</v>
      </c>
    </row>
    <row r="543" ht="14.25" customHeight="1">
      <c r="A543" s="14">
        <v>10.80742966839209</v>
      </c>
      <c r="B543" s="23">
        <f t="shared" si="28"/>
        <v>0.4578703816</v>
      </c>
      <c r="C543" s="26">
        <v>-5.0</v>
      </c>
      <c r="D543" s="34">
        <v>0.0</v>
      </c>
      <c r="E543" s="43">
        <v>1.0</v>
      </c>
      <c r="F543" s="34">
        <v>0.0</v>
      </c>
    </row>
    <row r="544" ht="14.25" customHeight="1">
      <c r="A544" s="14">
        <v>11.07652015788593</v>
      </c>
      <c r="B544" s="23">
        <f t="shared" si="28"/>
        <v>0.4692707394</v>
      </c>
      <c r="C544" s="26">
        <v>-4.0</v>
      </c>
      <c r="D544" s="34">
        <v>0.0</v>
      </c>
      <c r="E544" s="43">
        <v>1.0</v>
      </c>
      <c r="F544" s="34">
        <v>0.0</v>
      </c>
    </row>
    <row r="545" ht="14.25" customHeight="1">
      <c r="A545" s="14">
        <v>10.73302127856709</v>
      </c>
      <c r="B545" s="23">
        <f t="shared" si="28"/>
        <v>0.4547179764</v>
      </c>
      <c r="C545" s="26">
        <v>-3.0</v>
      </c>
      <c r="D545" s="34">
        <v>0.0</v>
      </c>
      <c r="E545" s="43">
        <v>1.0</v>
      </c>
      <c r="F545" s="34">
        <v>0.0</v>
      </c>
    </row>
    <row r="546" ht="14.25" customHeight="1">
      <c r="A546" s="14">
        <v>10.40425950639302</v>
      </c>
      <c r="B546" s="23">
        <f t="shared" si="28"/>
        <v>0.4407895695</v>
      </c>
      <c r="C546" s="26">
        <v>-2.0</v>
      </c>
      <c r="D546" s="34">
        <v>0.0</v>
      </c>
      <c r="E546" s="43">
        <v>1.0</v>
      </c>
      <c r="F546" s="34">
        <v>0.0</v>
      </c>
    </row>
    <row r="547" ht="14.25" customHeight="1">
      <c r="A547" s="14">
        <v>10.93940738509672</v>
      </c>
      <c r="B547" s="23">
        <f t="shared" si="28"/>
        <v>0.463461784</v>
      </c>
      <c r="C547" s="26">
        <v>-1.0</v>
      </c>
      <c r="D547" s="34">
        <v>0.0</v>
      </c>
      <c r="E547" s="43">
        <v>1.0</v>
      </c>
      <c r="F547" s="34">
        <v>0.0</v>
      </c>
    </row>
    <row r="548" ht="14.25" customHeight="1">
      <c r="A548" s="14">
        <v>11.0495227930716</v>
      </c>
      <c r="B548" s="23">
        <f t="shared" si="28"/>
        <v>0.468126962</v>
      </c>
      <c r="C548" s="26">
        <v>0.0</v>
      </c>
      <c r="D548" s="34">
        <v>0.025</v>
      </c>
      <c r="E548" s="43">
        <v>1.0</v>
      </c>
      <c r="F548" s="34">
        <v>0.0</v>
      </c>
    </row>
    <row r="549" ht="14.25" customHeight="1">
      <c r="A549" s="14">
        <v>10.88177521803622</v>
      </c>
      <c r="B549" s="23">
        <f t="shared" si="28"/>
        <v>0.4610201246</v>
      </c>
      <c r="C549" s="26">
        <v>1.0</v>
      </c>
      <c r="D549" s="34">
        <v>0.05</v>
      </c>
      <c r="E549" s="43">
        <v>1.0</v>
      </c>
      <c r="F549" s="34">
        <v>0.0</v>
      </c>
    </row>
    <row r="550" ht="14.25" customHeight="1">
      <c r="A550" s="14">
        <v>9.94118892004918</v>
      </c>
      <c r="B550" s="23">
        <f t="shared" si="28"/>
        <v>0.4211710004</v>
      </c>
      <c r="C550" s="26">
        <v>2.0</v>
      </c>
      <c r="D550" s="34">
        <v>0.07500000000000001</v>
      </c>
      <c r="E550" s="43">
        <v>1.0</v>
      </c>
      <c r="F550" s="34">
        <v>0.0</v>
      </c>
    </row>
    <row r="551" ht="14.25" customHeight="1">
      <c r="A551" s="14">
        <v>10.27857001498017</v>
      </c>
      <c r="B551" s="23">
        <f t="shared" si="28"/>
        <v>0.4354645757</v>
      </c>
      <c r="C551" s="26">
        <v>3.0</v>
      </c>
      <c r="D551" s="34">
        <v>0.1</v>
      </c>
      <c r="E551" s="43">
        <v>1.0</v>
      </c>
      <c r="F551" s="34">
        <v>0.0</v>
      </c>
    </row>
    <row r="552" ht="14.25" customHeight="1">
      <c r="A552" s="14">
        <v>9.725918046113883</v>
      </c>
      <c r="B552" s="23">
        <f t="shared" si="28"/>
        <v>0.4120507784</v>
      </c>
      <c r="C552" s="26">
        <v>4.0</v>
      </c>
      <c r="D552" s="34">
        <v>0.125</v>
      </c>
      <c r="E552" s="43">
        <v>1.0</v>
      </c>
      <c r="F552" s="34">
        <v>0.0</v>
      </c>
    </row>
    <row r="553" ht="14.25" customHeight="1">
      <c r="A553" s="14">
        <v>8.861970007184048</v>
      </c>
      <c r="B553" s="23">
        <f t="shared" si="28"/>
        <v>0.3754485307</v>
      </c>
      <c r="C553" s="26">
        <v>5.0</v>
      </c>
      <c r="D553" s="34">
        <v>0.15000000000000002</v>
      </c>
      <c r="E553" s="43">
        <v>1.0</v>
      </c>
      <c r="F553" s="34">
        <v>0.0</v>
      </c>
    </row>
    <row r="554" ht="14.25" customHeight="1">
      <c r="A554" s="14">
        <v>8.912487756462468</v>
      </c>
      <c r="B554" s="23">
        <f t="shared" si="28"/>
        <v>0.3775887788</v>
      </c>
      <c r="C554" s="26">
        <v>6.0</v>
      </c>
      <c r="D554" s="34">
        <v>0.17500000000000002</v>
      </c>
      <c r="E554" s="43">
        <v>1.0</v>
      </c>
      <c r="F554" s="34">
        <v>0.0</v>
      </c>
    </row>
    <row r="555" ht="14.25" customHeight="1">
      <c r="A555" s="14">
        <v>8.365396228685333</v>
      </c>
      <c r="B555" s="23">
        <f t="shared" si="28"/>
        <v>0.3544105566</v>
      </c>
      <c r="C555" s="26">
        <v>7.0</v>
      </c>
      <c r="D555" s="34">
        <v>0.2</v>
      </c>
      <c r="E555" s="43">
        <v>1.0</v>
      </c>
      <c r="F555" s="34">
        <v>0.0</v>
      </c>
    </row>
    <row r="556" ht="14.25" customHeight="1">
      <c r="A556" s="14">
        <v>8.146209675952292</v>
      </c>
      <c r="B556" s="23">
        <f t="shared" si="28"/>
        <v>0.3451244419</v>
      </c>
      <c r="C556" s="26">
        <v>8.0</v>
      </c>
      <c r="D556" s="34">
        <v>0.225</v>
      </c>
      <c r="E556" s="43">
        <v>1.0</v>
      </c>
      <c r="F556" s="34">
        <v>0.0</v>
      </c>
    </row>
    <row r="557" ht="14.25" customHeight="1">
      <c r="A557" s="14">
        <v>8.207548561758038</v>
      </c>
      <c r="B557" s="23">
        <f t="shared" si="28"/>
        <v>0.3477231412</v>
      </c>
      <c r="C557" s="26">
        <v>9.0</v>
      </c>
      <c r="D557" s="36">
        <v>0.25</v>
      </c>
      <c r="E557" s="43">
        <v>1.0</v>
      </c>
      <c r="F557" s="34">
        <v>0.0</v>
      </c>
    </row>
    <row r="558" ht="14.25" customHeight="1">
      <c r="A558" s="14">
        <v>8.591502311892338</v>
      </c>
      <c r="B558" s="23">
        <f t="shared" si="28"/>
        <v>0.3639898258</v>
      </c>
      <c r="C558" s="26">
        <v>10.0</v>
      </c>
      <c r="D558" s="34">
        <v>0.25</v>
      </c>
      <c r="E558" s="43">
        <v>1.0</v>
      </c>
      <c r="F558" s="34">
        <v>0.0</v>
      </c>
    </row>
    <row r="559" ht="14.25" customHeight="1">
      <c r="A559" s="14">
        <v>8.484386792966724</v>
      </c>
      <c r="B559" s="23">
        <f t="shared" si="28"/>
        <v>0.3594517418</v>
      </c>
      <c r="C559" s="26">
        <v>11.0</v>
      </c>
      <c r="D559" s="34">
        <v>0.25</v>
      </c>
      <c r="E559" s="43">
        <v>1.0</v>
      </c>
      <c r="F559" s="34">
        <v>0.0</v>
      </c>
    </row>
    <row r="560" ht="14.25" customHeight="1">
      <c r="A560" s="14">
        <v>8.287804993673788</v>
      </c>
      <c r="B560" s="23">
        <f t="shared" si="28"/>
        <v>0.3511233061</v>
      </c>
      <c r="C560" s="26">
        <v>12.0</v>
      </c>
      <c r="D560" s="36">
        <v>0.2571</v>
      </c>
      <c r="E560" s="43">
        <v>1.0</v>
      </c>
      <c r="F560" s="34">
        <v>0.0</v>
      </c>
    </row>
    <row r="561" ht="14.25" customHeight="1">
      <c r="A561" s="14">
        <v>8.051242124075007</v>
      </c>
      <c r="B561" s="23">
        <f t="shared" si="28"/>
        <v>0.3411010219</v>
      </c>
      <c r="C561" s="26">
        <v>13.0</v>
      </c>
      <c r="D561" s="36">
        <v>0.2632</v>
      </c>
      <c r="E561" s="43">
        <v>1.0</v>
      </c>
      <c r="F561" s="34">
        <v>0.0</v>
      </c>
    </row>
    <row r="562" ht="14.25" customHeight="1">
      <c r="A562" s="14">
        <v>16.66684506054472</v>
      </c>
      <c r="B562" s="23">
        <f t="shared" ref="B562:B589" si="29">A562/MAX(A$562:A$1048576)</f>
        <v>0.706111901</v>
      </c>
      <c r="C562" s="26">
        <v>-21.0</v>
      </c>
      <c r="D562" s="34">
        <v>0.0</v>
      </c>
      <c r="E562" s="43">
        <v>1.0</v>
      </c>
      <c r="F562" s="34">
        <v>0.0</v>
      </c>
    </row>
    <row r="563" ht="14.25" customHeight="1">
      <c r="A563" s="14">
        <v>16.34717472742441</v>
      </c>
      <c r="B563" s="23">
        <f t="shared" si="29"/>
        <v>0.6925686644</v>
      </c>
      <c r="C563" s="26">
        <v>-20.0</v>
      </c>
      <c r="D563" s="34">
        <v>0.0</v>
      </c>
      <c r="E563" s="43">
        <v>1.0</v>
      </c>
      <c r="F563" s="34">
        <v>0.0</v>
      </c>
    </row>
    <row r="564" ht="14.25" customHeight="1">
      <c r="A564" s="14">
        <v>17.56577268507659</v>
      </c>
      <c r="B564" s="23">
        <f t="shared" si="29"/>
        <v>0.744196103</v>
      </c>
      <c r="C564" s="26">
        <v>-19.0</v>
      </c>
      <c r="D564" s="34">
        <v>0.0</v>
      </c>
      <c r="E564" s="43">
        <v>1.0</v>
      </c>
      <c r="F564" s="34">
        <v>0.0</v>
      </c>
    </row>
    <row r="565" ht="14.25" customHeight="1">
      <c r="A565" s="14">
        <v>17.99989457847385</v>
      </c>
      <c r="B565" s="23">
        <f t="shared" si="29"/>
        <v>0.7625882243</v>
      </c>
      <c r="C565" s="26">
        <v>-18.0</v>
      </c>
      <c r="D565" s="34">
        <v>0.0</v>
      </c>
      <c r="E565" s="43">
        <v>1.0</v>
      </c>
      <c r="F565" s="34">
        <v>0.0</v>
      </c>
    </row>
    <row r="566" ht="14.25" customHeight="1">
      <c r="A566" s="14">
        <v>16.97447531610834</v>
      </c>
      <c r="B566" s="23">
        <f t="shared" si="29"/>
        <v>0.7191450446</v>
      </c>
      <c r="C566" s="26">
        <v>-17.0</v>
      </c>
      <c r="D566" s="34">
        <v>0.0</v>
      </c>
      <c r="E566" s="43">
        <v>1.0</v>
      </c>
      <c r="F566" s="34">
        <v>0.0</v>
      </c>
    </row>
    <row r="567" ht="14.25" customHeight="1">
      <c r="A567" s="14">
        <v>17.47685062382758</v>
      </c>
      <c r="B567" s="23">
        <f t="shared" si="29"/>
        <v>0.7404288078</v>
      </c>
      <c r="C567" s="26">
        <v>-16.0</v>
      </c>
      <c r="D567" s="34">
        <v>0.0</v>
      </c>
      <c r="E567" s="43">
        <v>1.0</v>
      </c>
      <c r="F567" s="34">
        <v>0.0</v>
      </c>
    </row>
    <row r="568" ht="14.25" customHeight="1">
      <c r="A568" s="14">
        <v>18.7032048927592</v>
      </c>
      <c r="B568" s="23">
        <f t="shared" si="29"/>
        <v>0.7923848523</v>
      </c>
      <c r="C568" s="26">
        <v>-15.0</v>
      </c>
      <c r="D568" s="34">
        <v>0.0</v>
      </c>
      <c r="E568" s="43">
        <v>1.0</v>
      </c>
      <c r="F568" s="34">
        <v>0.0</v>
      </c>
    </row>
    <row r="569" ht="14.25" customHeight="1">
      <c r="A569" s="14">
        <v>18.63116557250486</v>
      </c>
      <c r="B569" s="23">
        <f t="shared" si="29"/>
        <v>0.7893328157</v>
      </c>
      <c r="C569" s="26">
        <v>-14.0</v>
      </c>
      <c r="D569" s="34">
        <v>0.0</v>
      </c>
      <c r="E569" s="43">
        <v>1.0</v>
      </c>
      <c r="F569" s="34">
        <v>0.0</v>
      </c>
    </row>
    <row r="570" ht="14.25" customHeight="1">
      <c r="A570" s="14">
        <v>18.1816785615977</v>
      </c>
      <c r="B570" s="23">
        <f t="shared" si="29"/>
        <v>0.7702897319</v>
      </c>
      <c r="C570" s="26">
        <v>-13.0</v>
      </c>
      <c r="D570" s="34">
        <v>0.0</v>
      </c>
      <c r="E570" s="43">
        <v>1.0</v>
      </c>
      <c r="F570" s="34">
        <v>0.0</v>
      </c>
    </row>
    <row r="571" ht="14.25" customHeight="1">
      <c r="A571" s="14">
        <v>17.67026793362633</v>
      </c>
      <c r="B571" s="23">
        <f t="shared" si="29"/>
        <v>0.748623176</v>
      </c>
      <c r="C571" s="26">
        <v>-12.0</v>
      </c>
      <c r="D571" s="34">
        <v>0.0</v>
      </c>
      <c r="E571" s="43">
        <v>1.0</v>
      </c>
      <c r="F571" s="34">
        <v>0.0</v>
      </c>
    </row>
    <row r="572" ht="14.25" customHeight="1">
      <c r="A572" s="14">
        <v>18.37284503977884</v>
      </c>
      <c r="B572" s="23">
        <f t="shared" si="29"/>
        <v>0.7783887407</v>
      </c>
      <c r="C572" s="26">
        <v>-11.0</v>
      </c>
      <c r="D572" s="34">
        <v>0.0</v>
      </c>
      <c r="E572" s="43">
        <v>1.0</v>
      </c>
      <c r="F572" s="34">
        <v>0.0</v>
      </c>
    </row>
    <row r="573" ht="14.25" customHeight="1">
      <c r="A573" s="14">
        <v>17.4824220064992</v>
      </c>
      <c r="B573" s="23">
        <f t="shared" si="29"/>
        <v>0.7406648465</v>
      </c>
      <c r="C573" s="26">
        <v>-10.0</v>
      </c>
      <c r="D573" s="34">
        <v>0.0</v>
      </c>
      <c r="E573" s="43">
        <v>1.0</v>
      </c>
      <c r="F573" s="34">
        <v>0.0</v>
      </c>
    </row>
    <row r="574" ht="14.25" customHeight="1">
      <c r="A574" s="14">
        <v>17.43205790432919</v>
      </c>
      <c r="B574" s="23">
        <f t="shared" si="29"/>
        <v>0.7385311078</v>
      </c>
      <c r="C574" s="26">
        <v>-9.0</v>
      </c>
      <c r="D574" s="34">
        <v>0.0</v>
      </c>
      <c r="E574" s="43">
        <v>1.0</v>
      </c>
      <c r="F574" s="34">
        <v>0.0</v>
      </c>
    </row>
    <row r="575" ht="14.25" customHeight="1">
      <c r="A575" s="14">
        <v>17.38574641175082</v>
      </c>
      <c r="B575" s="23">
        <f t="shared" si="29"/>
        <v>0.736569063</v>
      </c>
      <c r="C575" s="26">
        <v>-8.0</v>
      </c>
      <c r="D575" s="34">
        <v>0.0</v>
      </c>
      <c r="E575" s="43">
        <v>1.0</v>
      </c>
      <c r="F575" s="34">
        <v>0.0</v>
      </c>
    </row>
    <row r="576" ht="14.25" customHeight="1">
      <c r="A576" s="14">
        <v>17.48286722031659</v>
      </c>
      <c r="B576" s="23">
        <f t="shared" si="29"/>
        <v>0.7406837085</v>
      </c>
      <c r="C576" s="26">
        <v>-7.0</v>
      </c>
      <c r="D576" s="34">
        <v>0.0</v>
      </c>
      <c r="E576" s="43">
        <v>1.0</v>
      </c>
      <c r="F576" s="34">
        <v>0.0</v>
      </c>
    </row>
    <row r="577" ht="14.25" customHeight="1">
      <c r="A577" s="14">
        <v>17.67758032783667</v>
      </c>
      <c r="B577" s="23">
        <f t="shared" si="29"/>
        <v>0.7489329748</v>
      </c>
      <c r="C577" s="26">
        <v>-6.0</v>
      </c>
      <c r="D577" s="34">
        <v>0.0</v>
      </c>
      <c r="E577" s="43">
        <v>1.0</v>
      </c>
      <c r="F577" s="34">
        <v>0.0</v>
      </c>
    </row>
    <row r="578" ht="14.25" customHeight="1">
      <c r="A578" s="14">
        <v>16.64612521334723</v>
      </c>
      <c r="B578" s="23">
        <f t="shared" si="29"/>
        <v>0.7052340786</v>
      </c>
      <c r="C578" s="26">
        <v>-5.0</v>
      </c>
      <c r="D578" s="34">
        <v>0.0</v>
      </c>
      <c r="E578" s="43">
        <v>1.0</v>
      </c>
      <c r="F578" s="34">
        <v>0.0</v>
      </c>
    </row>
    <row r="579" ht="14.25" customHeight="1">
      <c r="A579" s="14">
        <v>16.92864201160925</v>
      </c>
      <c r="B579" s="23">
        <f t="shared" si="29"/>
        <v>0.7172032589</v>
      </c>
      <c r="C579" s="26">
        <v>-4.0</v>
      </c>
      <c r="D579" s="34">
        <v>0.0</v>
      </c>
      <c r="E579" s="43">
        <v>1.0</v>
      </c>
      <c r="F579" s="34">
        <v>0.0</v>
      </c>
    </row>
    <row r="580" ht="14.25" customHeight="1">
      <c r="A580" s="14">
        <v>16.01619265683078</v>
      </c>
      <c r="B580" s="23">
        <f t="shared" si="29"/>
        <v>0.6785461917</v>
      </c>
      <c r="C580" s="26">
        <v>-3.0</v>
      </c>
      <c r="D580" s="34">
        <v>0.0</v>
      </c>
      <c r="E580" s="43">
        <v>1.0</v>
      </c>
      <c r="F580" s="34">
        <v>0.0</v>
      </c>
    </row>
    <row r="581" ht="14.25" customHeight="1">
      <c r="A581" s="14">
        <v>14.05681495930054</v>
      </c>
      <c r="B581" s="23">
        <f t="shared" si="29"/>
        <v>0.5955346856</v>
      </c>
      <c r="C581" s="26">
        <v>-2.0</v>
      </c>
      <c r="D581" s="34">
        <v>0.0</v>
      </c>
      <c r="E581" s="43">
        <v>1.0</v>
      </c>
      <c r="F581" s="34">
        <v>0.0</v>
      </c>
    </row>
    <row r="582" ht="14.25" customHeight="1">
      <c r="A582" s="14">
        <v>14.92324686824299</v>
      </c>
      <c r="B582" s="23">
        <f t="shared" si="29"/>
        <v>0.6322421657</v>
      </c>
      <c r="C582" s="26">
        <v>-1.0</v>
      </c>
      <c r="D582" s="34">
        <v>2.0E-4</v>
      </c>
      <c r="E582" s="43">
        <v>1.0</v>
      </c>
      <c r="F582" s="34">
        <v>2.0E-4</v>
      </c>
    </row>
    <row r="583" ht="14.25" customHeight="1">
      <c r="A583" s="14">
        <v>13.30105062700962</v>
      </c>
      <c r="B583" s="23">
        <f t="shared" si="29"/>
        <v>0.563515777</v>
      </c>
      <c r="C583" s="26">
        <v>0.0</v>
      </c>
      <c r="D583" s="34">
        <v>0.0151</v>
      </c>
      <c r="E583" s="43">
        <v>1.0</v>
      </c>
      <c r="F583" s="34">
        <v>5.0E-4</v>
      </c>
    </row>
    <row r="584" ht="14.25" customHeight="1">
      <c r="A584" s="14">
        <v>12.42399064928165</v>
      </c>
      <c r="B584" s="23">
        <f t="shared" si="29"/>
        <v>0.5263580254</v>
      </c>
      <c r="C584" s="26">
        <v>1.0</v>
      </c>
      <c r="D584" s="36">
        <v>0.03</v>
      </c>
      <c r="E584" s="43">
        <v>3.0</v>
      </c>
      <c r="F584" s="34">
        <v>7.0E-4</v>
      </c>
    </row>
    <row r="585" ht="14.25" customHeight="1">
      <c r="A585" s="14">
        <v>12.67310263576385</v>
      </c>
      <c r="B585" s="23">
        <f t="shared" si="29"/>
        <v>0.5369119687</v>
      </c>
      <c r="C585" s="26">
        <v>2.0</v>
      </c>
      <c r="D585" s="36">
        <v>0.03</v>
      </c>
      <c r="E585" s="43">
        <v>3.0</v>
      </c>
      <c r="F585" s="34">
        <v>7.0E-4</v>
      </c>
    </row>
    <row r="586" ht="14.25" customHeight="1">
      <c r="A586" s="14">
        <v>12.80116990885715</v>
      </c>
      <c r="B586" s="23">
        <f t="shared" si="29"/>
        <v>0.5423377002</v>
      </c>
      <c r="C586" s="26">
        <v>3.0</v>
      </c>
      <c r="D586" s="36">
        <v>0.03</v>
      </c>
      <c r="E586" s="43">
        <v>3.0</v>
      </c>
      <c r="F586" s="34">
        <v>7.0E-4</v>
      </c>
    </row>
    <row r="587" ht="14.25" customHeight="1">
      <c r="A587" s="14">
        <v>12.03812657708047</v>
      </c>
      <c r="B587" s="23">
        <f t="shared" si="29"/>
        <v>0.5100104076</v>
      </c>
      <c r="C587" s="26">
        <v>4.0</v>
      </c>
      <c r="D587" s="36">
        <v>0.06</v>
      </c>
      <c r="E587" s="43">
        <v>3.0</v>
      </c>
      <c r="F587" s="34">
        <v>0.0021</v>
      </c>
    </row>
    <row r="588" ht="14.25" customHeight="1">
      <c r="A588" s="14">
        <v>11.83652278256895</v>
      </c>
      <c r="B588" s="23">
        <f t="shared" si="29"/>
        <v>0.5014692087</v>
      </c>
      <c r="C588" s="26">
        <v>5.0</v>
      </c>
      <c r="D588" s="36">
        <v>0.06</v>
      </c>
      <c r="E588" s="43">
        <v>3.0</v>
      </c>
      <c r="F588" s="34">
        <v>0.0021</v>
      </c>
    </row>
    <row r="589" ht="14.25" customHeight="1">
      <c r="A589" s="14">
        <v>11.27129583359148</v>
      </c>
      <c r="B589" s="23">
        <f t="shared" si="29"/>
        <v>0.4775226565</v>
      </c>
      <c r="C589" s="26">
        <v>6.0</v>
      </c>
      <c r="D589" s="36">
        <v>0.06</v>
      </c>
      <c r="E589" s="43">
        <v>3.0</v>
      </c>
      <c r="F589" s="34">
        <v>0.0021</v>
      </c>
    </row>
    <row r="590" ht="14.25" customHeight="1">
      <c r="A590" s="14">
        <v>22.55210369061158</v>
      </c>
      <c r="B590" s="23">
        <f t="shared" ref="B590:B617" si="30">A590/MAX(A$590:A$1048576)</f>
        <v>0.9554483018</v>
      </c>
      <c r="C590" s="26">
        <v>-22.0</v>
      </c>
      <c r="D590" s="34">
        <v>0.0</v>
      </c>
      <c r="E590" s="43">
        <v>1.0</v>
      </c>
      <c r="F590" s="34">
        <v>0.0</v>
      </c>
    </row>
    <row r="591" ht="14.25" customHeight="1">
      <c r="A591" s="14">
        <v>22.2443044592147</v>
      </c>
      <c r="B591" s="23">
        <f t="shared" si="30"/>
        <v>0.9424079993</v>
      </c>
      <c r="C591" s="26">
        <v>-21.0</v>
      </c>
      <c r="D591" s="34">
        <v>0.0</v>
      </c>
      <c r="E591" s="43">
        <v>1.0</v>
      </c>
      <c r="F591" s="34">
        <v>0.0</v>
      </c>
    </row>
    <row r="592" ht="14.25" customHeight="1">
      <c r="A592" s="14">
        <v>22.45607339992489</v>
      </c>
      <c r="B592" s="23">
        <f t="shared" si="30"/>
        <v>0.9513798575</v>
      </c>
      <c r="C592" s="26">
        <v>-20.0</v>
      </c>
      <c r="D592" s="34">
        <v>0.0</v>
      </c>
      <c r="E592" s="43">
        <v>1.0</v>
      </c>
      <c r="F592" s="34">
        <v>0.0</v>
      </c>
    </row>
    <row r="593" ht="14.25" customHeight="1">
      <c r="A593" s="14">
        <v>22.7336766118679</v>
      </c>
      <c r="B593" s="23">
        <f t="shared" si="30"/>
        <v>0.9631408675</v>
      </c>
      <c r="C593" s="26">
        <v>-19.0</v>
      </c>
      <c r="D593" s="34">
        <v>0.0</v>
      </c>
      <c r="E593" s="43">
        <v>1.0</v>
      </c>
      <c r="F593" s="34">
        <v>0.0</v>
      </c>
    </row>
    <row r="594" ht="14.25" customHeight="1">
      <c r="A594" s="14">
        <v>22.29713641318666</v>
      </c>
      <c r="B594" s="23">
        <f t="shared" si="30"/>
        <v>0.9446462917</v>
      </c>
      <c r="C594" s="26">
        <v>-18.0</v>
      </c>
      <c r="D594" s="34">
        <v>0.0</v>
      </c>
      <c r="E594" s="43">
        <v>1.0</v>
      </c>
      <c r="F594" s="34">
        <v>0.0</v>
      </c>
    </row>
    <row r="595" ht="14.25" customHeight="1">
      <c r="A595" s="14">
        <v>22.40579701965768</v>
      </c>
      <c r="B595" s="23">
        <f t="shared" si="30"/>
        <v>0.9492498352</v>
      </c>
      <c r="C595" s="26">
        <v>-17.0</v>
      </c>
      <c r="D595" s="34">
        <v>0.0</v>
      </c>
      <c r="E595" s="43">
        <v>1.0</v>
      </c>
      <c r="F595" s="34">
        <v>0.0</v>
      </c>
    </row>
    <row r="596" ht="14.25" customHeight="1">
      <c r="A596" s="14">
        <v>23.43021836246929</v>
      </c>
      <c r="B596" s="23">
        <f t="shared" si="30"/>
        <v>0.9926507368</v>
      </c>
      <c r="C596" s="26">
        <v>-16.0</v>
      </c>
      <c r="D596" s="34">
        <v>0.0</v>
      </c>
      <c r="E596" s="43">
        <v>1.0</v>
      </c>
      <c r="F596" s="34">
        <v>0.0</v>
      </c>
    </row>
    <row r="597" ht="14.25" customHeight="1">
      <c r="A597" s="14">
        <v>22.95530761213481</v>
      </c>
      <c r="B597" s="23">
        <f t="shared" si="30"/>
        <v>0.9725305442</v>
      </c>
      <c r="C597" s="26">
        <v>-15.0</v>
      </c>
      <c r="D597" s="34">
        <v>0.0</v>
      </c>
      <c r="E597" s="43">
        <v>1.0</v>
      </c>
      <c r="F597" s="34">
        <v>0.0</v>
      </c>
    </row>
    <row r="598" ht="14.25" customHeight="1">
      <c r="A598" s="14">
        <v>22.73651555550761</v>
      </c>
      <c r="B598" s="23">
        <f t="shared" si="30"/>
        <v>0.9632611429</v>
      </c>
      <c r="C598" s="26">
        <v>-14.0</v>
      </c>
      <c r="D598" s="34">
        <v>0.0</v>
      </c>
      <c r="E598" s="43">
        <v>1.0</v>
      </c>
      <c r="F598" s="34">
        <v>0.0</v>
      </c>
    </row>
    <row r="599" ht="14.25" customHeight="1">
      <c r="A599" s="14">
        <v>22.61461486321772</v>
      </c>
      <c r="B599" s="23">
        <f t="shared" si="30"/>
        <v>0.9580966664</v>
      </c>
      <c r="C599" s="26">
        <v>-13.0</v>
      </c>
      <c r="D599" s="34">
        <v>0.0</v>
      </c>
      <c r="E599" s="43">
        <v>1.0</v>
      </c>
      <c r="F599" s="34">
        <v>0.0</v>
      </c>
    </row>
    <row r="600" ht="14.25" customHeight="1">
      <c r="A600" s="14">
        <v>23.21458079258977</v>
      </c>
      <c r="B600" s="23">
        <f t="shared" si="30"/>
        <v>0.9835149793</v>
      </c>
      <c r="C600" s="26">
        <v>-12.0</v>
      </c>
      <c r="D600" s="34">
        <v>0.0</v>
      </c>
      <c r="E600" s="43">
        <v>1.0</v>
      </c>
      <c r="F600" s="34">
        <v>0.0</v>
      </c>
    </row>
    <row r="601" ht="14.25" customHeight="1">
      <c r="A601" s="14">
        <v>22.23299390968591</v>
      </c>
      <c r="B601" s="23">
        <f t="shared" si="30"/>
        <v>0.9419288137</v>
      </c>
      <c r="C601" s="26">
        <v>-11.0</v>
      </c>
      <c r="D601" s="34">
        <v>0.0</v>
      </c>
      <c r="E601" s="43">
        <v>1.0</v>
      </c>
      <c r="F601" s="34">
        <v>0.0</v>
      </c>
    </row>
    <row r="602" ht="14.25" customHeight="1">
      <c r="A602" s="14">
        <v>22.74337303837194</v>
      </c>
      <c r="B602" s="23">
        <f t="shared" si="30"/>
        <v>0.9635516688</v>
      </c>
      <c r="C602" s="26">
        <v>-10.0</v>
      </c>
      <c r="D602" s="34">
        <v>0.0</v>
      </c>
      <c r="E602" s="43">
        <v>1.0</v>
      </c>
      <c r="F602" s="34">
        <v>0.0</v>
      </c>
    </row>
    <row r="603" ht="14.25" customHeight="1">
      <c r="A603" s="14">
        <v>23.39254616076674</v>
      </c>
      <c r="B603" s="23">
        <f t="shared" si="30"/>
        <v>0.9910547065</v>
      </c>
      <c r="C603" s="26">
        <v>-9.0</v>
      </c>
      <c r="D603" s="34">
        <v>0.0</v>
      </c>
      <c r="E603" s="43">
        <v>1.0</v>
      </c>
      <c r="F603" s="34">
        <v>0.0</v>
      </c>
    </row>
    <row r="604" ht="14.25" customHeight="1">
      <c r="A604" s="14">
        <v>22.91261600592102</v>
      </c>
      <c r="B604" s="23">
        <f t="shared" si="30"/>
        <v>0.9707218605</v>
      </c>
      <c r="C604" s="26">
        <v>-8.0</v>
      </c>
      <c r="D604" s="34">
        <v>0.0</v>
      </c>
      <c r="E604" s="43">
        <v>1.0</v>
      </c>
      <c r="F604" s="34">
        <v>0.0</v>
      </c>
    </row>
    <row r="605" ht="14.25" customHeight="1">
      <c r="A605" s="14">
        <v>23.60368807844939</v>
      </c>
      <c r="B605" s="23">
        <f t="shared" si="30"/>
        <v>1</v>
      </c>
      <c r="C605" s="26">
        <v>-7.0</v>
      </c>
      <c r="D605" s="34">
        <v>0.0</v>
      </c>
      <c r="E605" s="43">
        <v>1.0</v>
      </c>
      <c r="F605" s="34">
        <v>0.0</v>
      </c>
    </row>
    <row r="606" ht="14.25" customHeight="1">
      <c r="A606" s="14">
        <v>22.93368726627752</v>
      </c>
      <c r="B606" s="23">
        <f t="shared" si="30"/>
        <v>0.971614571</v>
      </c>
      <c r="C606" s="26">
        <v>-6.0</v>
      </c>
      <c r="D606" s="34">
        <v>0.0</v>
      </c>
      <c r="E606" s="43">
        <v>1.0</v>
      </c>
      <c r="F606" s="34">
        <v>0.0</v>
      </c>
    </row>
    <row r="607" ht="14.25" customHeight="1">
      <c r="A607" s="14">
        <v>23.24051069975603</v>
      </c>
      <c r="B607" s="23">
        <f t="shared" si="30"/>
        <v>0.9846135325</v>
      </c>
      <c r="C607" s="26">
        <v>-5.0</v>
      </c>
      <c r="D607" s="34">
        <v>0.0</v>
      </c>
      <c r="E607" s="43">
        <v>1.0</v>
      </c>
      <c r="F607" s="34">
        <v>0.0</v>
      </c>
    </row>
    <row r="608" ht="14.25" customHeight="1">
      <c r="A608" s="14">
        <v>22.57186349765589</v>
      </c>
      <c r="B608" s="23">
        <f t="shared" si="30"/>
        <v>0.9562854509</v>
      </c>
      <c r="C608" s="26">
        <v>-4.0</v>
      </c>
      <c r="D608" s="34">
        <v>0.0</v>
      </c>
      <c r="E608" s="43">
        <v>1.0</v>
      </c>
      <c r="F608" s="34">
        <v>0.0</v>
      </c>
    </row>
    <row r="609" ht="14.25" customHeight="1">
      <c r="A609" s="14">
        <v>20.38127460438876</v>
      </c>
      <c r="B609" s="23">
        <f t="shared" si="30"/>
        <v>0.863478391</v>
      </c>
      <c r="C609" s="26">
        <v>-3.0</v>
      </c>
      <c r="D609" s="36">
        <v>0.0025</v>
      </c>
      <c r="E609" s="43">
        <v>1.0</v>
      </c>
      <c r="F609" s="34">
        <v>4.0E-5</v>
      </c>
    </row>
    <row r="610" ht="14.25" customHeight="1">
      <c r="A610" s="14">
        <v>21.41794936573524</v>
      </c>
      <c r="B610" s="23">
        <f t="shared" si="30"/>
        <v>0.9073984241</v>
      </c>
      <c r="C610" s="26">
        <v>-2.0</v>
      </c>
      <c r="D610" s="36">
        <v>0.005</v>
      </c>
      <c r="E610" s="43">
        <v>1.0</v>
      </c>
      <c r="F610" s="34">
        <v>1.0E-4</v>
      </c>
    </row>
    <row r="611" ht="14.25" customHeight="1">
      <c r="A611" s="14">
        <v>20.39055600785733</v>
      </c>
      <c r="B611" s="23">
        <f t="shared" si="30"/>
        <v>0.8638716094</v>
      </c>
      <c r="C611" s="26">
        <v>-1.0</v>
      </c>
      <c r="D611" s="36">
        <v>0.01</v>
      </c>
      <c r="E611" s="43">
        <v>1.0</v>
      </c>
      <c r="F611" s="34">
        <v>3.0E-4</v>
      </c>
    </row>
    <row r="612" ht="14.25" customHeight="1">
      <c r="A612" s="14">
        <v>18.65053020880441</v>
      </c>
      <c r="B612" s="23">
        <f t="shared" si="30"/>
        <v>0.790153223</v>
      </c>
      <c r="C612" s="26">
        <v>0.0</v>
      </c>
      <c r="D612" s="36">
        <v>0.015</v>
      </c>
      <c r="E612" s="43">
        <v>1.0</v>
      </c>
      <c r="F612" s="34">
        <v>6.0E-4</v>
      </c>
    </row>
    <row r="613" ht="14.25" customHeight="1">
      <c r="A613" s="14">
        <v>19.83253171033499</v>
      </c>
      <c r="B613" s="23">
        <f t="shared" si="30"/>
        <v>0.8402302066</v>
      </c>
      <c r="C613" s="26">
        <v>1.0</v>
      </c>
      <c r="D613" s="36">
        <v>0.02</v>
      </c>
      <c r="E613" s="43">
        <v>1.0</v>
      </c>
      <c r="F613" s="34">
        <v>9.0E-4</v>
      </c>
    </row>
    <row r="614" ht="14.25" customHeight="1">
      <c r="A614" s="14">
        <v>19.96605582864527</v>
      </c>
      <c r="B614" s="23">
        <f t="shared" si="30"/>
        <v>0.8458871242</v>
      </c>
      <c r="C614" s="26">
        <v>2.0</v>
      </c>
      <c r="D614" s="36">
        <v>0.025</v>
      </c>
      <c r="E614" s="43">
        <v>1.0</v>
      </c>
      <c r="F614" s="34">
        <v>0.0012</v>
      </c>
    </row>
    <row r="615" ht="14.25" customHeight="1">
      <c r="A615" s="14">
        <v>18.32429268353964</v>
      </c>
      <c r="B615" s="23">
        <f t="shared" si="30"/>
        <v>0.7763317589</v>
      </c>
      <c r="C615" s="26">
        <v>3.0</v>
      </c>
      <c r="D615" s="36">
        <v>0.025</v>
      </c>
      <c r="E615" s="43">
        <v>1.0</v>
      </c>
      <c r="F615" s="34">
        <v>0.0012</v>
      </c>
    </row>
    <row r="616" ht="14.25" customHeight="1">
      <c r="A616" s="14">
        <v>17.74023104962893</v>
      </c>
      <c r="B616" s="23">
        <f t="shared" si="30"/>
        <v>0.7515872516</v>
      </c>
      <c r="C616" s="26">
        <v>4.0</v>
      </c>
      <c r="D616" s="36">
        <v>0.025</v>
      </c>
      <c r="E616" s="43">
        <v>1.0</v>
      </c>
      <c r="F616" s="34">
        <v>0.0012</v>
      </c>
    </row>
    <row r="617" ht="14.25" customHeight="1">
      <c r="A617" s="14">
        <v>17.62875529355543</v>
      </c>
      <c r="B617" s="23">
        <f t="shared" si="30"/>
        <v>0.7468644406</v>
      </c>
      <c r="C617" s="26">
        <v>5.0</v>
      </c>
      <c r="D617" s="36">
        <v>0.035</v>
      </c>
      <c r="E617" s="43">
        <v>1.0</v>
      </c>
      <c r="F617" s="34">
        <v>0.0015</v>
      </c>
    </row>
    <row r="618" ht="14.25" customHeight="1">
      <c r="A618" s="14">
        <v>10.50746278796333</v>
      </c>
      <c r="B618" s="23">
        <f t="shared" ref="B618:B645" si="31">A618/MAX(A$618:A$1048576)</f>
        <v>0.4682536203</v>
      </c>
      <c r="C618" s="26">
        <v>-19.0</v>
      </c>
      <c r="D618" s="34">
        <v>0.0</v>
      </c>
      <c r="E618" s="43">
        <v>1.0</v>
      </c>
      <c r="F618" s="34">
        <v>0.0</v>
      </c>
    </row>
    <row r="619" ht="14.25" customHeight="1">
      <c r="A619" s="14">
        <v>11.56154244613338</v>
      </c>
      <c r="B619" s="23">
        <f t="shared" si="31"/>
        <v>0.5152275308</v>
      </c>
      <c r="C619" s="26">
        <v>-18.0</v>
      </c>
      <c r="D619" s="34">
        <v>0.0</v>
      </c>
      <c r="E619" s="43">
        <v>1.0</v>
      </c>
      <c r="F619" s="34">
        <v>0.0</v>
      </c>
    </row>
    <row r="620" ht="14.25" customHeight="1">
      <c r="A620" s="14">
        <v>11.58146969281426</v>
      </c>
      <c r="B620" s="23">
        <f t="shared" si="31"/>
        <v>0.5161155668</v>
      </c>
      <c r="C620" s="26">
        <v>-17.0</v>
      </c>
      <c r="D620" s="34">
        <v>0.0</v>
      </c>
      <c r="E620" s="43">
        <v>1.0</v>
      </c>
      <c r="F620" s="34">
        <v>0.0</v>
      </c>
    </row>
    <row r="621" ht="14.25" customHeight="1">
      <c r="A621" s="14">
        <v>11.42447720875752</v>
      </c>
      <c r="B621" s="23">
        <f t="shared" si="31"/>
        <v>0.5091193679</v>
      </c>
      <c r="C621" s="26">
        <v>-16.0</v>
      </c>
      <c r="D621" s="34">
        <v>0.0</v>
      </c>
      <c r="E621" s="43">
        <v>1.0</v>
      </c>
      <c r="F621" s="34">
        <v>0.0</v>
      </c>
    </row>
    <row r="622" ht="14.25" customHeight="1">
      <c r="A622" s="14">
        <v>11.70641423014507</v>
      </c>
      <c r="B622" s="23">
        <f t="shared" si="31"/>
        <v>0.5216835838</v>
      </c>
      <c r="C622" s="26">
        <v>-15.0</v>
      </c>
      <c r="D622" s="34">
        <v>0.0</v>
      </c>
      <c r="E622" s="43">
        <v>1.0</v>
      </c>
      <c r="F622" s="34">
        <v>0.0</v>
      </c>
    </row>
    <row r="623" ht="14.25" customHeight="1">
      <c r="A623" s="14">
        <v>10.64928820841794</v>
      </c>
      <c r="B623" s="23">
        <f t="shared" si="31"/>
        <v>0.4745739155</v>
      </c>
      <c r="C623" s="26">
        <v>-14.0</v>
      </c>
      <c r="D623" s="34">
        <v>0.0</v>
      </c>
      <c r="E623" s="43">
        <v>1.0</v>
      </c>
      <c r="F623" s="34">
        <v>0.0</v>
      </c>
    </row>
    <row r="624" ht="14.25" customHeight="1">
      <c r="A624" s="14">
        <v>11.07874652594982</v>
      </c>
      <c r="B624" s="23">
        <f t="shared" si="31"/>
        <v>0.4937122571</v>
      </c>
      <c r="C624" s="26">
        <v>-13.0</v>
      </c>
      <c r="D624" s="34">
        <v>0.0</v>
      </c>
      <c r="E624" s="43">
        <v>1.0</v>
      </c>
      <c r="F624" s="34">
        <v>0.0</v>
      </c>
    </row>
    <row r="625" ht="14.25" customHeight="1">
      <c r="A625" s="14">
        <v>10.79369402813001</v>
      </c>
      <c r="B625" s="23">
        <f t="shared" si="31"/>
        <v>0.4810092034</v>
      </c>
      <c r="C625" s="26">
        <v>-12.0</v>
      </c>
      <c r="D625" s="34">
        <v>0.0</v>
      </c>
      <c r="E625" s="43">
        <v>1.0</v>
      </c>
      <c r="F625" s="34">
        <v>0.0</v>
      </c>
    </row>
    <row r="626" ht="14.25" customHeight="1">
      <c r="A626" s="14">
        <v>12.19116967463759</v>
      </c>
      <c r="B626" s="23">
        <f t="shared" si="31"/>
        <v>0.5432861816</v>
      </c>
      <c r="C626" s="26">
        <v>-11.0</v>
      </c>
      <c r="D626" s="34">
        <v>0.0</v>
      </c>
      <c r="E626" s="43">
        <v>1.0</v>
      </c>
      <c r="F626" s="34">
        <v>0.0</v>
      </c>
    </row>
    <row r="627" ht="14.25" customHeight="1">
      <c r="A627" s="14">
        <v>12.33896842601096</v>
      </c>
      <c r="B627" s="23">
        <f t="shared" si="31"/>
        <v>0.5498726717</v>
      </c>
      <c r="C627" s="26">
        <v>-10.0</v>
      </c>
      <c r="D627" s="34">
        <v>0.0</v>
      </c>
      <c r="E627" s="43">
        <v>1.0</v>
      </c>
      <c r="F627" s="34">
        <v>0.0</v>
      </c>
    </row>
    <row r="628" ht="14.25" customHeight="1">
      <c r="A628" s="14">
        <v>11.86903745857094</v>
      </c>
      <c r="B628" s="23">
        <f t="shared" si="31"/>
        <v>0.5289307106</v>
      </c>
      <c r="C628" s="26">
        <v>-9.0</v>
      </c>
      <c r="D628" s="34">
        <v>0.0</v>
      </c>
      <c r="E628" s="43">
        <v>1.0</v>
      </c>
      <c r="F628" s="34">
        <v>0.0</v>
      </c>
    </row>
    <row r="629" ht="14.25" customHeight="1">
      <c r="A629" s="14">
        <v>11.67806338838522</v>
      </c>
      <c r="B629" s="23">
        <f t="shared" si="31"/>
        <v>0.5204201595</v>
      </c>
      <c r="C629" s="26">
        <v>-8.0</v>
      </c>
      <c r="D629" s="34">
        <v>0.0</v>
      </c>
      <c r="E629" s="43">
        <v>1.0</v>
      </c>
      <c r="F629" s="34">
        <v>0.0</v>
      </c>
    </row>
    <row r="630" ht="14.25" customHeight="1">
      <c r="A630" s="14">
        <v>11.08942406022812</v>
      </c>
      <c r="B630" s="23">
        <f t="shared" si="31"/>
        <v>0.4941880897</v>
      </c>
      <c r="C630" s="26">
        <v>-7.0</v>
      </c>
      <c r="D630" s="34">
        <v>0.0</v>
      </c>
      <c r="E630" s="43">
        <v>1.0</v>
      </c>
      <c r="F630" s="34">
        <v>0.0</v>
      </c>
    </row>
    <row r="631" ht="14.25" customHeight="1">
      <c r="A631" s="14">
        <v>11.11899288978178</v>
      </c>
      <c r="B631" s="23">
        <f t="shared" si="31"/>
        <v>0.4955057924</v>
      </c>
      <c r="C631" s="26">
        <v>-6.0</v>
      </c>
      <c r="D631" s="34">
        <v>0.0</v>
      </c>
      <c r="E631" s="43">
        <v>1.0</v>
      </c>
      <c r="F631" s="34">
        <v>0.0</v>
      </c>
    </row>
    <row r="632" ht="14.25" customHeight="1">
      <c r="A632" s="14">
        <v>11.33715894493826</v>
      </c>
      <c r="B632" s="23">
        <f t="shared" si="31"/>
        <v>0.5052281247</v>
      </c>
      <c r="C632" s="26">
        <v>-5.0</v>
      </c>
      <c r="D632" s="34">
        <v>0.0</v>
      </c>
      <c r="E632" s="43">
        <v>1.0</v>
      </c>
      <c r="F632" s="34">
        <v>0.0</v>
      </c>
    </row>
    <row r="633" ht="14.25" customHeight="1">
      <c r="A633" s="14">
        <v>11.31099064690366</v>
      </c>
      <c r="B633" s="23">
        <f t="shared" si="31"/>
        <v>0.5040619631</v>
      </c>
      <c r="C633" s="26">
        <v>-4.0</v>
      </c>
      <c r="D633" s="34">
        <v>0.0</v>
      </c>
      <c r="E633" s="43">
        <v>1.0</v>
      </c>
      <c r="F633" s="34">
        <v>0.0</v>
      </c>
    </row>
    <row r="634" ht="14.25" customHeight="1">
      <c r="A634" s="14">
        <v>10.91872827398214</v>
      </c>
      <c r="B634" s="23">
        <f t="shared" si="31"/>
        <v>0.4865812182</v>
      </c>
      <c r="C634" s="26">
        <v>-3.0</v>
      </c>
      <c r="D634" s="34">
        <v>0.0</v>
      </c>
      <c r="E634" s="43">
        <v>1.0</v>
      </c>
      <c r="F634" s="34">
        <v>0.0</v>
      </c>
    </row>
    <row r="635" ht="14.25" customHeight="1">
      <c r="A635" s="14">
        <v>11.69402702850729</v>
      </c>
      <c r="B635" s="23">
        <f t="shared" si="31"/>
        <v>0.5211315617</v>
      </c>
      <c r="C635" s="26">
        <v>-2.0</v>
      </c>
      <c r="D635" s="34">
        <v>0.0</v>
      </c>
      <c r="E635" s="43">
        <v>1.0</v>
      </c>
      <c r="F635" s="34">
        <v>0.0</v>
      </c>
    </row>
    <row r="636" ht="14.25" customHeight="1">
      <c r="A636" s="14">
        <v>11.28654389604596</v>
      </c>
      <c r="B636" s="23">
        <f t="shared" si="31"/>
        <v>0.5029725203</v>
      </c>
      <c r="C636" s="26">
        <v>-1.0</v>
      </c>
      <c r="D636" s="34">
        <v>0.0125</v>
      </c>
      <c r="E636" s="43">
        <v>2.0</v>
      </c>
      <c r="F636" s="34">
        <v>0.0</v>
      </c>
    </row>
    <row r="637" ht="14.25" customHeight="1">
      <c r="A637" s="14">
        <v>10.66464918878559</v>
      </c>
      <c r="B637" s="23">
        <f t="shared" si="31"/>
        <v>0.4752584608</v>
      </c>
      <c r="C637" s="26">
        <v>0.0</v>
      </c>
      <c r="D637" s="34">
        <v>0.025</v>
      </c>
      <c r="E637" s="43">
        <v>2.0</v>
      </c>
      <c r="F637" s="34">
        <v>0.0</v>
      </c>
    </row>
    <row r="638" ht="14.25" customHeight="1">
      <c r="A638" s="14">
        <v>10.53992162465522</v>
      </c>
      <c r="B638" s="23">
        <f t="shared" si="31"/>
        <v>0.469700113</v>
      </c>
      <c r="C638" s="26">
        <v>1.0</v>
      </c>
      <c r="D638" s="34">
        <v>0.037500000000000006</v>
      </c>
      <c r="E638" s="43">
        <v>2.0</v>
      </c>
      <c r="F638" s="34">
        <v>0.0</v>
      </c>
    </row>
    <row r="639" ht="14.25" customHeight="1">
      <c r="A639" s="14">
        <v>9.553126483367304</v>
      </c>
      <c r="B639" s="23">
        <f t="shared" si="31"/>
        <v>0.4257246636</v>
      </c>
      <c r="C639" s="26">
        <v>2.0</v>
      </c>
      <c r="D639" s="36">
        <v>0.05</v>
      </c>
      <c r="E639" s="43">
        <v>2.0</v>
      </c>
      <c r="F639" s="34">
        <v>0.0</v>
      </c>
    </row>
    <row r="640" ht="14.25" customHeight="1">
      <c r="A640" s="14">
        <v>9.4107686162394</v>
      </c>
      <c r="B640" s="23">
        <f t="shared" si="31"/>
        <v>0.4193806405</v>
      </c>
      <c r="C640" s="26">
        <v>3.0</v>
      </c>
      <c r="D640" s="34">
        <v>0.07500000000000001</v>
      </c>
      <c r="E640" s="43">
        <v>2.0</v>
      </c>
      <c r="F640" s="34">
        <v>0.0</v>
      </c>
    </row>
    <row r="641" ht="14.25" customHeight="1">
      <c r="A641" s="14">
        <v>9.918913474778453</v>
      </c>
      <c r="B641" s="23">
        <f t="shared" si="31"/>
        <v>0.442025562</v>
      </c>
      <c r="C641" s="26">
        <v>4.0</v>
      </c>
      <c r="D641" s="34">
        <v>0.1</v>
      </c>
      <c r="E641" s="43">
        <v>2.0</v>
      </c>
      <c r="F641" s="34">
        <v>0.0</v>
      </c>
    </row>
    <row r="642" ht="14.25" customHeight="1">
      <c r="A642" s="14">
        <v>9.543040440210772</v>
      </c>
      <c r="B642" s="23">
        <f t="shared" si="31"/>
        <v>0.4252751901</v>
      </c>
      <c r="C642" s="26">
        <v>5.0</v>
      </c>
      <c r="D642" s="34">
        <v>0.125</v>
      </c>
      <c r="E642" s="43">
        <v>2.0</v>
      </c>
      <c r="F642" s="34">
        <v>0.0</v>
      </c>
    </row>
    <row r="643" ht="14.25" customHeight="1">
      <c r="A643" s="14">
        <v>9.437499875229681</v>
      </c>
      <c r="B643" s="23">
        <f t="shared" si="31"/>
        <v>0.4205718899</v>
      </c>
      <c r="C643" s="26">
        <v>6.0</v>
      </c>
      <c r="D643" s="36">
        <v>0.15000000000000002</v>
      </c>
      <c r="E643" s="43">
        <v>2.0</v>
      </c>
      <c r="F643" s="34">
        <v>0.0</v>
      </c>
    </row>
    <row r="644" ht="14.25" customHeight="1">
      <c r="A644" s="14">
        <v>9.224435331496833</v>
      </c>
      <c r="B644" s="23">
        <f t="shared" si="31"/>
        <v>0.4110769009</v>
      </c>
      <c r="C644" s="26">
        <v>7.0</v>
      </c>
      <c r="D644" s="34">
        <v>0.16</v>
      </c>
      <c r="E644" s="43">
        <v>2.0</v>
      </c>
      <c r="F644" s="34">
        <v>0.0</v>
      </c>
    </row>
    <row r="645" ht="14.25" customHeight="1">
      <c r="A645" s="14">
        <v>9.300405495142963</v>
      </c>
      <c r="B645" s="23">
        <f t="shared" si="31"/>
        <v>0.4144624284</v>
      </c>
      <c r="C645" s="26">
        <v>8.0</v>
      </c>
      <c r="D645" s="34">
        <v>0.16999999999999998</v>
      </c>
      <c r="E645" s="43">
        <v>2.0</v>
      </c>
      <c r="F645" s="34">
        <v>0.01</v>
      </c>
    </row>
    <row r="646" ht="14.25" customHeight="1">
      <c r="A646" s="14">
        <v>22.07389308943078</v>
      </c>
      <c r="B646" s="23">
        <f t="shared" ref="B646:B673" si="32">A646/MAX(A$646:A$1048576)</f>
        <v>0.983698973</v>
      </c>
      <c r="C646" s="26">
        <v>-17.0</v>
      </c>
      <c r="D646" s="34">
        <v>0.0</v>
      </c>
      <c r="E646" s="43">
        <v>1.0</v>
      </c>
      <c r="F646" s="34">
        <v>0.0</v>
      </c>
    </row>
    <row r="647" ht="14.25" customHeight="1">
      <c r="A647" s="14">
        <v>21.30261209817501</v>
      </c>
      <c r="B647" s="23">
        <f t="shared" si="32"/>
        <v>0.9493276767</v>
      </c>
      <c r="C647" s="26">
        <v>-16.0</v>
      </c>
      <c r="D647" s="34">
        <v>0.0</v>
      </c>
      <c r="E647" s="43">
        <v>1.0</v>
      </c>
      <c r="F647" s="34">
        <v>0.0</v>
      </c>
    </row>
    <row r="648" ht="14.25" customHeight="1">
      <c r="A648" s="14">
        <v>21.87300749055273</v>
      </c>
      <c r="B648" s="23">
        <f t="shared" si="32"/>
        <v>0.9747467254</v>
      </c>
      <c r="C648" s="26">
        <v>-15.0</v>
      </c>
      <c r="D648" s="34">
        <v>0.0</v>
      </c>
      <c r="E648" s="43">
        <v>1.0</v>
      </c>
      <c r="F648" s="34">
        <v>0.0</v>
      </c>
    </row>
    <row r="649" ht="14.25" customHeight="1">
      <c r="A649" s="14">
        <v>22.07503615896577</v>
      </c>
      <c r="B649" s="23">
        <f t="shared" si="32"/>
        <v>0.9837499126</v>
      </c>
      <c r="C649" s="26">
        <v>-14.0</v>
      </c>
      <c r="D649" s="34">
        <v>0.0</v>
      </c>
      <c r="E649" s="43">
        <v>1.0</v>
      </c>
      <c r="F649" s="34">
        <v>0.0</v>
      </c>
    </row>
    <row r="650" ht="14.25" customHeight="1">
      <c r="A650" s="14">
        <v>21.77065954203776</v>
      </c>
      <c r="B650" s="23">
        <f t="shared" si="32"/>
        <v>0.9701857006</v>
      </c>
      <c r="C650" s="26">
        <v>-13.0</v>
      </c>
      <c r="D650" s="34">
        <v>0.0</v>
      </c>
      <c r="E650" s="43">
        <v>1.0</v>
      </c>
      <c r="F650" s="34">
        <v>0.0</v>
      </c>
    </row>
    <row r="651" ht="14.25" customHeight="1">
      <c r="A651" s="14">
        <v>21.91569097359526</v>
      </c>
      <c r="B651" s="23">
        <f t="shared" si="32"/>
        <v>0.9766488682</v>
      </c>
      <c r="C651" s="26">
        <v>-12.0</v>
      </c>
      <c r="D651" s="34">
        <v>0.0</v>
      </c>
      <c r="E651" s="43">
        <v>1.0</v>
      </c>
      <c r="F651" s="34">
        <v>0.0</v>
      </c>
    </row>
    <row r="652" ht="14.25" customHeight="1">
      <c r="A652" s="14">
        <v>22.35792672917591</v>
      </c>
      <c r="B652" s="23">
        <f t="shared" si="32"/>
        <v>0.9963566224</v>
      </c>
      <c r="C652" s="26">
        <v>-11.0</v>
      </c>
      <c r="D652" s="34">
        <v>0.0</v>
      </c>
      <c r="E652" s="43">
        <v>1.0</v>
      </c>
      <c r="F652" s="34">
        <v>0.0</v>
      </c>
    </row>
    <row r="653" ht="14.25" customHeight="1">
      <c r="A653" s="14">
        <v>22.43968296734986</v>
      </c>
      <c r="B653" s="23">
        <f t="shared" si="32"/>
        <v>1</v>
      </c>
      <c r="C653" s="26">
        <v>-10.0</v>
      </c>
      <c r="D653" s="34">
        <v>0.0</v>
      </c>
      <c r="E653" s="43">
        <v>1.0</v>
      </c>
      <c r="F653" s="34">
        <v>0.0</v>
      </c>
    </row>
    <row r="654" ht="14.25" customHeight="1">
      <c r="A654" s="14">
        <v>21.49503821940405</v>
      </c>
      <c r="B654" s="23">
        <f t="shared" si="32"/>
        <v>0.957902937</v>
      </c>
      <c r="C654" s="26">
        <v>-9.0</v>
      </c>
      <c r="D654" s="34">
        <v>0.0</v>
      </c>
      <c r="E654" s="43">
        <v>1.0</v>
      </c>
      <c r="F654" s="34">
        <v>0.0</v>
      </c>
    </row>
    <row r="655" ht="14.25" customHeight="1">
      <c r="A655" s="14">
        <v>21.34522761002259</v>
      </c>
      <c r="B655" s="23">
        <f t="shared" si="32"/>
        <v>0.9512267906</v>
      </c>
      <c r="C655" s="26">
        <v>-8.0</v>
      </c>
      <c r="D655" s="34">
        <v>0.0</v>
      </c>
      <c r="E655" s="43">
        <v>1.0</v>
      </c>
      <c r="F655" s="34">
        <v>0.0</v>
      </c>
    </row>
    <row r="656" ht="14.25" customHeight="1">
      <c r="A656" s="14">
        <v>22.36386231760152</v>
      </c>
      <c r="B656" s="23">
        <f t="shared" si="32"/>
        <v>0.9966211354</v>
      </c>
      <c r="C656" s="26">
        <v>-7.0</v>
      </c>
      <c r="D656" s="34">
        <v>0.0</v>
      </c>
      <c r="E656" s="43">
        <v>1.0</v>
      </c>
      <c r="F656" s="34">
        <v>0.0</v>
      </c>
    </row>
    <row r="657" ht="14.25" customHeight="1">
      <c r="A657" s="14">
        <v>21.2879465807749</v>
      </c>
      <c r="B657" s="23">
        <f t="shared" si="32"/>
        <v>0.948674124</v>
      </c>
      <c r="C657" s="26">
        <v>-6.0</v>
      </c>
      <c r="D657" s="34">
        <v>0.0</v>
      </c>
      <c r="E657" s="43">
        <v>1.0</v>
      </c>
      <c r="F657" s="34">
        <v>0.0</v>
      </c>
    </row>
    <row r="658" ht="14.25" customHeight="1">
      <c r="A658" s="14">
        <v>21.78853432517387</v>
      </c>
      <c r="B658" s="23">
        <f t="shared" si="32"/>
        <v>0.9709822709</v>
      </c>
      <c r="C658" s="26">
        <v>-5.0</v>
      </c>
      <c r="D658" s="34">
        <v>0.0</v>
      </c>
      <c r="E658" s="43">
        <v>1.0</v>
      </c>
      <c r="F658" s="34">
        <v>0.0</v>
      </c>
    </row>
    <row r="659" ht="14.25" customHeight="1">
      <c r="A659" s="14">
        <v>22.0225296038765</v>
      </c>
      <c r="B659" s="23">
        <f t="shared" si="32"/>
        <v>0.9814100153</v>
      </c>
      <c r="C659" s="26">
        <v>-4.0</v>
      </c>
      <c r="D659" s="34">
        <v>0.0</v>
      </c>
      <c r="E659" s="43">
        <v>1.0</v>
      </c>
      <c r="F659" s="34">
        <v>0.0</v>
      </c>
    </row>
    <row r="660" ht="14.25" customHeight="1">
      <c r="A660" s="14">
        <v>22.16386185642972</v>
      </c>
      <c r="B660" s="23">
        <f t="shared" si="32"/>
        <v>0.987708333</v>
      </c>
      <c r="C660" s="26">
        <v>-3.0</v>
      </c>
      <c r="D660" s="34">
        <v>0.0</v>
      </c>
      <c r="E660" s="43">
        <v>1.0</v>
      </c>
      <c r="F660" s="34">
        <v>0.0</v>
      </c>
    </row>
    <row r="661" ht="14.25" customHeight="1">
      <c r="A661" s="14">
        <v>22.36014413562542</v>
      </c>
      <c r="B661" s="23">
        <f t="shared" si="32"/>
        <v>0.9964554387</v>
      </c>
      <c r="C661" s="26">
        <v>-2.0</v>
      </c>
      <c r="D661" s="34">
        <v>0.0</v>
      </c>
      <c r="E661" s="43">
        <v>1.0</v>
      </c>
      <c r="F661" s="34">
        <v>0.0</v>
      </c>
    </row>
    <row r="662" ht="14.25" customHeight="1">
      <c r="A662" s="14">
        <v>21.7956733512857</v>
      </c>
      <c r="B662" s="23">
        <f t="shared" si="32"/>
        <v>0.9713004138</v>
      </c>
      <c r="C662" s="26">
        <v>-1.0</v>
      </c>
      <c r="D662" s="34">
        <v>0.0</v>
      </c>
      <c r="E662" s="43">
        <v>1.0</v>
      </c>
      <c r="F662" s="34">
        <v>0.0</v>
      </c>
    </row>
    <row r="663" ht="14.25" customHeight="1">
      <c r="A663" s="14">
        <v>21.93826650248402</v>
      </c>
      <c r="B663" s="23">
        <f t="shared" si="32"/>
        <v>0.9776549221</v>
      </c>
      <c r="C663" s="26">
        <v>0.0</v>
      </c>
      <c r="D663" s="36">
        <v>0.057</v>
      </c>
      <c r="E663" s="43">
        <v>1.0</v>
      </c>
      <c r="F663" s="34">
        <v>1.3E-5</v>
      </c>
    </row>
    <row r="664" ht="14.25" customHeight="1">
      <c r="A664" s="14">
        <v>21.206621205334</v>
      </c>
      <c r="B664" s="23">
        <f t="shared" si="32"/>
        <v>0.9450499473</v>
      </c>
      <c r="C664" s="26">
        <v>1.0</v>
      </c>
      <c r="D664" s="36">
        <v>0.057</v>
      </c>
      <c r="E664" s="43">
        <v>1.0</v>
      </c>
      <c r="F664" s="34">
        <v>3.0E-5</v>
      </c>
    </row>
    <row r="665" ht="14.25" customHeight="1">
      <c r="A665" s="14">
        <v>19.13696848654462</v>
      </c>
      <c r="B665" s="23">
        <f t="shared" si="32"/>
        <v>0.8528181309</v>
      </c>
      <c r="C665" s="26">
        <v>2.0</v>
      </c>
      <c r="D665" s="36">
        <v>0.062</v>
      </c>
      <c r="E665" s="43">
        <v>1.0</v>
      </c>
      <c r="F665" s="34">
        <v>6.3E-5</v>
      </c>
    </row>
    <row r="666" ht="14.25" customHeight="1">
      <c r="A666" s="14">
        <v>20.01570156096213</v>
      </c>
      <c r="B666" s="23">
        <f t="shared" si="32"/>
        <v>0.8919779121</v>
      </c>
      <c r="C666" s="26">
        <v>3.0</v>
      </c>
      <c r="D666" s="36">
        <v>0.067</v>
      </c>
      <c r="E666" s="43">
        <v>1.0</v>
      </c>
      <c r="F666" s="34">
        <v>1.2E-4</v>
      </c>
    </row>
    <row r="667" ht="14.25" customHeight="1">
      <c r="A667" s="14">
        <v>19.39005598032652</v>
      </c>
      <c r="B667" s="23">
        <f t="shared" si="32"/>
        <v>0.8640966991</v>
      </c>
      <c r="C667" s="26">
        <v>4.0</v>
      </c>
      <c r="D667" s="36">
        <v>0.092</v>
      </c>
      <c r="E667" s="43">
        <v>1.0</v>
      </c>
      <c r="F667" s="34">
        <v>2.03E-4</v>
      </c>
    </row>
    <row r="668" ht="14.25" customHeight="1">
      <c r="A668" s="14">
        <v>18.51288160496034</v>
      </c>
      <c r="B668" s="23">
        <f t="shared" si="32"/>
        <v>0.8250063796</v>
      </c>
      <c r="C668" s="26">
        <v>5.0</v>
      </c>
      <c r="D668" s="36">
        <v>0.097</v>
      </c>
      <c r="E668" s="43">
        <v>1.0</v>
      </c>
      <c r="F668" s="34">
        <v>3.25E-4</v>
      </c>
    </row>
    <row r="669" ht="14.25" customHeight="1">
      <c r="A669" s="14">
        <v>19.26055214136548</v>
      </c>
      <c r="B669" s="23">
        <f t="shared" si="32"/>
        <v>0.8583255017</v>
      </c>
      <c r="C669" s="26">
        <v>6.0</v>
      </c>
      <c r="D669" s="36">
        <v>0.102</v>
      </c>
      <c r="E669" s="43">
        <v>1.0</v>
      </c>
      <c r="F669" s="34">
        <v>5.1E-4</v>
      </c>
    </row>
    <row r="670" ht="14.25" customHeight="1">
      <c r="A670" s="14">
        <v>19.22701057735175</v>
      </c>
      <c r="B670" s="23">
        <f t="shared" si="32"/>
        <v>0.8568307585</v>
      </c>
      <c r="C670" s="26">
        <v>7.0</v>
      </c>
      <c r="D670" s="36">
        <v>0.107</v>
      </c>
      <c r="E670" s="43">
        <v>1.0</v>
      </c>
      <c r="F670" s="34">
        <v>8.4E-4</v>
      </c>
    </row>
    <row r="671" ht="14.25" customHeight="1">
      <c r="A671" s="14">
        <v>17.96433273178573</v>
      </c>
      <c r="B671" s="23">
        <f t="shared" si="32"/>
        <v>0.8005608973</v>
      </c>
      <c r="C671" s="26">
        <v>8.0</v>
      </c>
      <c r="D671" s="36">
        <v>0.112</v>
      </c>
      <c r="E671" s="43">
        <v>1.0</v>
      </c>
      <c r="F671" s="34">
        <v>0.00144</v>
      </c>
    </row>
    <row r="672" ht="14.25" customHeight="1">
      <c r="A672" s="14">
        <v>16.94593017050022</v>
      </c>
      <c r="B672" s="23">
        <f t="shared" si="32"/>
        <v>0.7551768978</v>
      </c>
      <c r="C672" s="26">
        <v>9.0</v>
      </c>
      <c r="D672" s="36">
        <v>0.137</v>
      </c>
      <c r="E672" s="43">
        <v>1.0</v>
      </c>
      <c r="F672" s="34">
        <v>0.0025</v>
      </c>
    </row>
    <row r="673" ht="14.25" customHeight="1">
      <c r="A673" s="14">
        <v>16.93908418590344</v>
      </c>
      <c r="B673" s="23">
        <f t="shared" si="32"/>
        <v>0.7548718139</v>
      </c>
      <c r="C673" s="26">
        <v>10.0</v>
      </c>
      <c r="D673" s="36">
        <v>0.142</v>
      </c>
      <c r="E673" s="43">
        <v>1.0</v>
      </c>
      <c r="F673" s="34">
        <v>0.002933</v>
      </c>
    </row>
    <row r="674" ht="14.25" customHeight="1">
      <c r="A674" s="14">
        <v>8.818934949274453</v>
      </c>
      <c r="B674" s="23">
        <f t="shared" ref="B674:B701" si="33">A674/MAX(A$674:A$1048576)</f>
        <v>0.4410978816</v>
      </c>
      <c r="C674" s="26">
        <v>-16.0</v>
      </c>
      <c r="D674" s="34">
        <v>0.0</v>
      </c>
      <c r="E674" s="43">
        <v>1.0</v>
      </c>
      <c r="F674" s="34">
        <v>0.0</v>
      </c>
    </row>
    <row r="675" ht="14.25" customHeight="1">
      <c r="A675" s="14">
        <v>10.66095761286745</v>
      </c>
      <c r="B675" s="23">
        <f t="shared" si="33"/>
        <v>0.5332305824</v>
      </c>
      <c r="C675" s="26">
        <v>-15.0</v>
      </c>
      <c r="D675" s="34">
        <v>0.0</v>
      </c>
      <c r="E675" s="43">
        <v>1.0</v>
      </c>
      <c r="F675" s="34">
        <v>0.0</v>
      </c>
    </row>
    <row r="676" ht="14.25" customHeight="1">
      <c r="A676" s="14">
        <v>12.86278405096417</v>
      </c>
      <c r="B676" s="23">
        <f t="shared" si="33"/>
        <v>0.643359638</v>
      </c>
      <c r="C676" s="26">
        <v>-14.0</v>
      </c>
      <c r="D676" s="34">
        <v>0.0</v>
      </c>
      <c r="E676" s="43">
        <v>1.0</v>
      </c>
      <c r="F676" s="34">
        <v>0.0</v>
      </c>
    </row>
    <row r="677" ht="14.25" customHeight="1">
      <c r="A677" s="14">
        <v>10.64612974967841</v>
      </c>
      <c r="B677" s="23">
        <f t="shared" si="33"/>
        <v>0.5324889351</v>
      </c>
      <c r="C677" s="26">
        <v>-13.0</v>
      </c>
      <c r="D677" s="34">
        <v>0.0</v>
      </c>
      <c r="E677" s="43">
        <v>1.0</v>
      </c>
      <c r="F677" s="34">
        <v>0.0</v>
      </c>
    </row>
    <row r="678" ht="14.25" customHeight="1">
      <c r="A678" s="14">
        <v>12.60317723341723</v>
      </c>
      <c r="B678" s="23">
        <f t="shared" si="33"/>
        <v>0.6303748481</v>
      </c>
      <c r="C678" s="26">
        <v>-12.0</v>
      </c>
      <c r="D678" s="34">
        <v>0.0</v>
      </c>
      <c r="E678" s="43">
        <v>1.0</v>
      </c>
      <c r="F678" s="34">
        <v>0.0</v>
      </c>
    </row>
    <row r="679" ht="14.25" customHeight="1">
      <c r="A679" s="14">
        <v>11.86267673884614</v>
      </c>
      <c r="B679" s="23">
        <f t="shared" si="33"/>
        <v>0.5933371331</v>
      </c>
      <c r="C679" s="26">
        <v>-11.0</v>
      </c>
      <c r="D679" s="34">
        <v>0.0</v>
      </c>
      <c r="E679" s="43">
        <v>1.0</v>
      </c>
      <c r="F679" s="34">
        <v>0.0</v>
      </c>
    </row>
    <row r="680" ht="14.25" customHeight="1">
      <c r="A680" s="14">
        <v>13.19637034568356</v>
      </c>
      <c r="B680" s="23">
        <f t="shared" si="33"/>
        <v>0.6600446696</v>
      </c>
      <c r="C680" s="26">
        <v>-10.0</v>
      </c>
      <c r="D680" s="34">
        <v>0.0</v>
      </c>
      <c r="E680" s="43">
        <v>1.0</v>
      </c>
      <c r="F680" s="34">
        <v>0.0</v>
      </c>
    </row>
    <row r="681" ht="14.25" customHeight="1">
      <c r="A681" s="14">
        <v>13.21346290203286</v>
      </c>
      <c r="B681" s="23">
        <f t="shared" si="33"/>
        <v>0.6608995903</v>
      </c>
      <c r="C681" s="26">
        <v>-9.0</v>
      </c>
      <c r="D681" s="34">
        <v>0.0</v>
      </c>
      <c r="E681" s="43">
        <v>1.0</v>
      </c>
      <c r="F681" s="34">
        <v>0.0</v>
      </c>
    </row>
    <row r="682" ht="14.25" customHeight="1">
      <c r="A682" s="14">
        <v>13.38605834308145</v>
      </c>
      <c r="B682" s="23">
        <f t="shared" si="33"/>
        <v>0.6695323202</v>
      </c>
      <c r="C682" s="26">
        <v>-8.0</v>
      </c>
      <c r="D682" s="34">
        <v>0.0</v>
      </c>
      <c r="E682" s="43">
        <v>1.0</v>
      </c>
      <c r="F682" s="34">
        <v>0.0</v>
      </c>
    </row>
    <row r="683" ht="14.25" customHeight="1">
      <c r="A683" s="14">
        <v>12.65054111100856</v>
      </c>
      <c r="B683" s="23">
        <f t="shared" si="33"/>
        <v>0.6327438537</v>
      </c>
      <c r="C683" s="26">
        <v>-7.0</v>
      </c>
      <c r="D683" s="34">
        <v>0.0</v>
      </c>
      <c r="E683" s="43">
        <v>1.0</v>
      </c>
      <c r="F683" s="34">
        <v>0.0</v>
      </c>
    </row>
    <row r="684" ht="14.25" customHeight="1">
      <c r="A684" s="14">
        <v>11.10667810942417</v>
      </c>
      <c r="B684" s="23">
        <f t="shared" si="33"/>
        <v>0.5555242457</v>
      </c>
      <c r="C684" s="26">
        <v>-6.0</v>
      </c>
      <c r="D684" s="34">
        <v>0.0</v>
      </c>
      <c r="E684" s="43">
        <v>1.0</v>
      </c>
      <c r="F684" s="34">
        <v>0.0</v>
      </c>
    </row>
    <row r="685" ht="14.25" customHeight="1">
      <c r="A685" s="14">
        <v>11.55940998264424</v>
      </c>
      <c r="B685" s="23">
        <f t="shared" si="33"/>
        <v>0.5781685981</v>
      </c>
      <c r="C685" s="26">
        <v>-5.0</v>
      </c>
      <c r="D685" s="34">
        <v>0.0</v>
      </c>
      <c r="E685" s="43">
        <v>1.0</v>
      </c>
      <c r="F685" s="34">
        <v>0.0</v>
      </c>
    </row>
    <row r="686" ht="14.25" customHeight="1">
      <c r="A686" s="14">
        <v>10.92183590789903</v>
      </c>
      <c r="B686" s="23">
        <f t="shared" si="33"/>
        <v>0.5462789679</v>
      </c>
      <c r="C686" s="26">
        <v>-4.0</v>
      </c>
      <c r="D686" s="34">
        <v>0.0</v>
      </c>
      <c r="E686" s="43">
        <v>1.0</v>
      </c>
      <c r="F686" s="34">
        <v>0.0</v>
      </c>
    </row>
    <row r="687" ht="14.25" customHeight="1">
      <c r="A687" s="14">
        <v>10.67792217701526</v>
      </c>
      <c r="B687" s="23">
        <f t="shared" si="33"/>
        <v>0.5340791013</v>
      </c>
      <c r="C687" s="26">
        <v>-3.0</v>
      </c>
      <c r="D687" s="34">
        <v>0.0</v>
      </c>
      <c r="E687" s="43">
        <v>1.0</v>
      </c>
      <c r="F687" s="34">
        <v>0.0</v>
      </c>
    </row>
    <row r="688" ht="14.25" customHeight="1">
      <c r="A688" s="14">
        <v>10.10359034486749</v>
      </c>
      <c r="B688" s="23">
        <f t="shared" si="33"/>
        <v>0.5053526671</v>
      </c>
      <c r="C688" s="26">
        <v>-2.0</v>
      </c>
      <c r="D688" s="34">
        <v>0.0</v>
      </c>
      <c r="E688" s="43">
        <v>1.0</v>
      </c>
      <c r="F688" s="34">
        <v>0.0</v>
      </c>
    </row>
    <row r="689" ht="14.25" customHeight="1">
      <c r="A689" s="14">
        <v>10.41725871782101</v>
      </c>
      <c r="B689" s="23">
        <f t="shared" si="33"/>
        <v>0.5210414613</v>
      </c>
      <c r="C689" s="26">
        <v>-1.0</v>
      </c>
      <c r="D689" s="34">
        <v>0.01</v>
      </c>
      <c r="E689" s="43">
        <v>1.0</v>
      </c>
      <c r="F689" s="34">
        <v>0.0</v>
      </c>
    </row>
    <row r="690" ht="14.25" customHeight="1">
      <c r="A690" s="14">
        <v>9.836907478025022</v>
      </c>
      <c r="B690" s="23">
        <f t="shared" si="33"/>
        <v>0.4920139535</v>
      </c>
      <c r="C690" s="26">
        <v>0.0</v>
      </c>
      <c r="D690" s="34">
        <v>0.02</v>
      </c>
      <c r="E690" s="43">
        <v>1.0</v>
      </c>
      <c r="F690" s="34">
        <v>0.0</v>
      </c>
    </row>
    <row r="691" ht="14.25" customHeight="1">
      <c r="A691" s="14">
        <v>10.40887403109546</v>
      </c>
      <c r="B691" s="23">
        <f t="shared" si="33"/>
        <v>0.5206220832</v>
      </c>
      <c r="C691" s="26">
        <v>1.0</v>
      </c>
      <c r="D691" s="36">
        <v>0.03</v>
      </c>
      <c r="E691" s="43">
        <v>1.0</v>
      </c>
      <c r="F691" s="34">
        <v>0.0</v>
      </c>
    </row>
    <row r="692" ht="14.25" customHeight="1">
      <c r="A692" s="14">
        <v>10.05088627166315</v>
      </c>
      <c r="B692" s="23">
        <f t="shared" si="33"/>
        <v>0.5027165603</v>
      </c>
      <c r="C692" s="26">
        <v>2.0</v>
      </c>
      <c r="D692" s="36">
        <v>0.035</v>
      </c>
      <c r="E692" s="43">
        <v>1.0</v>
      </c>
      <c r="F692" s="34">
        <v>0.0</v>
      </c>
    </row>
    <row r="693" ht="14.25" customHeight="1">
      <c r="A693" s="14">
        <v>10.59977899246892</v>
      </c>
      <c r="B693" s="23">
        <f t="shared" si="33"/>
        <v>0.5301706029</v>
      </c>
      <c r="C693" s="26">
        <v>3.0</v>
      </c>
      <c r="D693" s="36">
        <v>0.04</v>
      </c>
      <c r="E693" s="43">
        <v>1.0</v>
      </c>
      <c r="F693" s="34">
        <v>0.0</v>
      </c>
    </row>
    <row r="694" ht="14.25" customHeight="1">
      <c r="A694" s="14">
        <v>10.38403475759925</v>
      </c>
      <c r="B694" s="23">
        <f t="shared" si="33"/>
        <v>0.5193796939</v>
      </c>
      <c r="C694" s="26">
        <v>4.0</v>
      </c>
      <c r="D694" s="36">
        <v>0.045</v>
      </c>
      <c r="E694" s="43">
        <v>1.0</v>
      </c>
      <c r="F694" s="34">
        <v>0.0</v>
      </c>
    </row>
    <row r="695" ht="14.25" customHeight="1">
      <c r="A695" s="14">
        <v>10.41220388051466</v>
      </c>
      <c r="B695" s="23">
        <f t="shared" si="33"/>
        <v>0.5207886328</v>
      </c>
      <c r="C695" s="26">
        <v>5.0</v>
      </c>
      <c r="D695" s="36">
        <v>0.055</v>
      </c>
      <c r="E695" s="43">
        <v>1.0</v>
      </c>
      <c r="F695" s="34">
        <v>0.0</v>
      </c>
    </row>
    <row r="696" ht="14.25" customHeight="1">
      <c r="A696" s="14">
        <v>9.93118475333029</v>
      </c>
      <c r="B696" s="23">
        <f t="shared" si="33"/>
        <v>0.496729433</v>
      </c>
      <c r="C696" s="26">
        <v>6.0</v>
      </c>
      <c r="D696" s="36">
        <v>0.065</v>
      </c>
      <c r="E696" s="43">
        <v>1.0</v>
      </c>
      <c r="F696" s="34">
        <v>0.0</v>
      </c>
    </row>
    <row r="697" ht="14.25" customHeight="1">
      <c r="A697" s="14">
        <v>9.55744250279898</v>
      </c>
      <c r="B697" s="23">
        <f t="shared" si="33"/>
        <v>0.4780359154</v>
      </c>
      <c r="C697" s="26">
        <v>7.0</v>
      </c>
      <c r="D697" s="36">
        <v>0.075</v>
      </c>
      <c r="E697" s="43">
        <v>1.0</v>
      </c>
      <c r="F697" s="34">
        <v>0.0</v>
      </c>
    </row>
    <row r="698" ht="14.25" customHeight="1">
      <c r="A698" s="14">
        <v>10.02239346090097</v>
      </c>
      <c r="B698" s="23">
        <f t="shared" si="33"/>
        <v>0.5012914314</v>
      </c>
      <c r="C698" s="26">
        <v>8.0</v>
      </c>
      <c r="D698" s="36">
        <v>0.085</v>
      </c>
      <c r="E698" s="43">
        <v>1.0</v>
      </c>
      <c r="F698" s="34">
        <v>0.0</v>
      </c>
    </row>
    <row r="699" ht="14.25" customHeight="1">
      <c r="A699" s="14">
        <v>10.26363985324857</v>
      </c>
      <c r="B699" s="23">
        <f t="shared" si="33"/>
        <v>0.5133578854</v>
      </c>
      <c r="C699" s="26">
        <v>9.0</v>
      </c>
      <c r="D699" s="36">
        <v>0.085</v>
      </c>
      <c r="E699" s="43">
        <v>1.0</v>
      </c>
      <c r="F699" s="34">
        <v>0.0</v>
      </c>
    </row>
    <row r="700" ht="14.25" customHeight="1">
      <c r="A700" s="14">
        <v>9.149051110724784</v>
      </c>
      <c r="B700" s="23">
        <f t="shared" si="33"/>
        <v>0.457609347</v>
      </c>
      <c r="C700" s="26">
        <v>10.0</v>
      </c>
      <c r="D700" s="36">
        <v>0.1</v>
      </c>
      <c r="E700" s="43">
        <v>1.0</v>
      </c>
      <c r="F700" s="34">
        <v>0.0</v>
      </c>
    </row>
    <row r="701" ht="14.25" customHeight="1">
      <c r="A701" s="14">
        <v>9.514002149805888</v>
      </c>
      <c r="B701" s="23">
        <f t="shared" si="33"/>
        <v>0.4758631533</v>
      </c>
      <c r="C701" s="26">
        <v>11.0</v>
      </c>
      <c r="D701" s="36">
        <v>0.115</v>
      </c>
      <c r="E701" s="43">
        <v>1.0</v>
      </c>
      <c r="F701" s="34">
        <v>0.0</v>
      </c>
    </row>
    <row r="702" ht="14.25" customHeight="1">
      <c r="A702" s="14">
        <v>9.677522826310996</v>
      </c>
      <c r="B702" s="23">
        <f t="shared" ref="B702:B729" si="34">A702/MAX(A$702:A$1048576)</f>
        <v>0.4840419895</v>
      </c>
      <c r="C702" s="26">
        <v>-26.0</v>
      </c>
      <c r="D702" s="34">
        <v>0.0</v>
      </c>
      <c r="E702" s="43">
        <v>1.0</v>
      </c>
      <c r="F702" s="34">
        <v>0.0</v>
      </c>
    </row>
    <row r="703" ht="14.25" customHeight="1">
      <c r="A703" s="14">
        <v>9.931124545927315</v>
      </c>
      <c r="B703" s="23">
        <f t="shared" si="34"/>
        <v>0.4967264216</v>
      </c>
      <c r="C703" s="26">
        <v>-25.0</v>
      </c>
      <c r="D703" s="34">
        <v>0.0</v>
      </c>
      <c r="E703" s="43">
        <v>1.0</v>
      </c>
      <c r="F703" s="34">
        <v>0.0</v>
      </c>
    </row>
    <row r="704" ht="14.25" customHeight="1">
      <c r="A704" s="14">
        <v>10.65959901853435</v>
      </c>
      <c r="B704" s="23">
        <f t="shared" si="34"/>
        <v>0.5331626294</v>
      </c>
      <c r="C704" s="26">
        <v>-24.0</v>
      </c>
      <c r="D704" s="34">
        <v>0.0</v>
      </c>
      <c r="E704" s="43">
        <v>1.0</v>
      </c>
      <c r="F704" s="34">
        <v>0.0</v>
      </c>
    </row>
    <row r="705" ht="14.25" customHeight="1">
      <c r="A705" s="14">
        <v>10.67264120391859</v>
      </c>
      <c r="B705" s="23">
        <f t="shared" si="34"/>
        <v>0.5338149622</v>
      </c>
      <c r="C705" s="26">
        <v>-23.0</v>
      </c>
      <c r="D705" s="34">
        <v>0.0</v>
      </c>
      <c r="E705" s="43">
        <v>1.0</v>
      </c>
      <c r="F705" s="34">
        <v>0.0</v>
      </c>
    </row>
    <row r="706" ht="14.25" customHeight="1">
      <c r="A706" s="14">
        <v>10.26091604982913</v>
      </c>
      <c r="B706" s="23">
        <f t="shared" si="34"/>
        <v>0.5132216485</v>
      </c>
      <c r="C706" s="26">
        <v>-22.0</v>
      </c>
      <c r="D706" s="34">
        <v>0.0</v>
      </c>
      <c r="E706" s="43">
        <v>1.0</v>
      </c>
      <c r="F706" s="34">
        <v>0.0</v>
      </c>
    </row>
    <row r="707" ht="14.25" customHeight="1">
      <c r="A707" s="14">
        <v>10.12530810040749</v>
      </c>
      <c r="B707" s="23">
        <f t="shared" si="34"/>
        <v>0.5064389271</v>
      </c>
      <c r="C707" s="26">
        <v>-21.0</v>
      </c>
      <c r="D707" s="34">
        <v>0.0</v>
      </c>
      <c r="E707" s="43">
        <v>1.0</v>
      </c>
      <c r="F707" s="34">
        <v>0.0</v>
      </c>
    </row>
    <row r="708" ht="14.25" customHeight="1">
      <c r="A708" s="14">
        <v>10.51808564319828</v>
      </c>
      <c r="B708" s="23">
        <f t="shared" si="34"/>
        <v>0.5260845354</v>
      </c>
      <c r="C708" s="26">
        <v>-20.0</v>
      </c>
      <c r="D708" s="34">
        <v>0.0</v>
      </c>
      <c r="E708" s="43">
        <v>1.0</v>
      </c>
      <c r="F708" s="34">
        <v>0.0</v>
      </c>
    </row>
    <row r="709" ht="14.25" customHeight="1">
      <c r="A709" s="14">
        <v>10.80173082980138</v>
      </c>
      <c r="B709" s="23">
        <f t="shared" si="34"/>
        <v>0.5402716557</v>
      </c>
      <c r="C709" s="26">
        <v>-19.0</v>
      </c>
      <c r="D709" s="34">
        <v>0.0</v>
      </c>
      <c r="E709" s="43">
        <v>1.0</v>
      </c>
      <c r="F709" s="34">
        <v>0.0</v>
      </c>
    </row>
    <row r="710" ht="14.25" customHeight="1">
      <c r="A710" s="14">
        <v>10.35246038070781</v>
      </c>
      <c r="B710" s="23">
        <f t="shared" si="34"/>
        <v>0.5178004339</v>
      </c>
      <c r="C710" s="26">
        <v>-18.0</v>
      </c>
      <c r="D710" s="34">
        <v>0.0</v>
      </c>
      <c r="E710" s="43">
        <v>1.0</v>
      </c>
      <c r="F710" s="34">
        <v>0.0</v>
      </c>
    </row>
    <row r="711" ht="14.25" customHeight="1">
      <c r="A711" s="14">
        <v>10.67440767289961</v>
      </c>
      <c r="B711" s="23">
        <f t="shared" si="34"/>
        <v>0.5339033159</v>
      </c>
      <c r="C711" s="26">
        <v>-17.0</v>
      </c>
      <c r="D711" s="34">
        <v>0.0</v>
      </c>
      <c r="E711" s="43">
        <v>1.0</v>
      </c>
      <c r="F711" s="34">
        <v>0.0</v>
      </c>
    </row>
    <row r="712" ht="14.25" customHeight="1">
      <c r="A712" s="14">
        <v>10.98719955091798</v>
      </c>
      <c r="B712" s="23">
        <f t="shared" si="34"/>
        <v>0.5495482702</v>
      </c>
      <c r="C712" s="26">
        <v>-16.0</v>
      </c>
      <c r="D712" s="34">
        <v>0.0</v>
      </c>
      <c r="E712" s="43">
        <v>1.0</v>
      </c>
      <c r="F712" s="34">
        <v>0.0</v>
      </c>
    </row>
    <row r="713" ht="14.25" customHeight="1">
      <c r="A713" s="14">
        <v>10.74017797709309</v>
      </c>
      <c r="B713" s="23">
        <f t="shared" si="34"/>
        <v>0.5371929582</v>
      </c>
      <c r="C713" s="26">
        <v>-15.0</v>
      </c>
      <c r="D713" s="34">
        <v>0.0</v>
      </c>
      <c r="E713" s="43">
        <v>1.0</v>
      </c>
      <c r="F713" s="34">
        <v>0.0</v>
      </c>
    </row>
    <row r="714" ht="14.25" customHeight="1">
      <c r="A714" s="14">
        <v>10.26341274896849</v>
      </c>
      <c r="B714" s="23">
        <f t="shared" si="34"/>
        <v>0.5133465263</v>
      </c>
      <c r="C714" s="26">
        <v>-14.0</v>
      </c>
      <c r="D714" s="34">
        <v>0.0</v>
      </c>
      <c r="E714" s="43">
        <v>1.0</v>
      </c>
      <c r="F714" s="34">
        <v>0.0</v>
      </c>
    </row>
    <row r="715" ht="14.25" customHeight="1">
      <c r="A715" s="14">
        <v>10.61253433081271</v>
      </c>
      <c r="B715" s="23">
        <f t="shared" si="34"/>
        <v>0.5308085884</v>
      </c>
      <c r="C715" s="26">
        <v>-13.0</v>
      </c>
      <c r="D715" s="34">
        <v>0.0</v>
      </c>
      <c r="E715" s="43">
        <v>1.0</v>
      </c>
      <c r="F715" s="34">
        <v>0.0</v>
      </c>
    </row>
    <row r="716" ht="14.25" customHeight="1">
      <c r="A716" s="14">
        <v>11.25885210894853</v>
      </c>
      <c r="B716" s="23">
        <f t="shared" si="34"/>
        <v>0.5631355536</v>
      </c>
      <c r="C716" s="26">
        <v>-12.0</v>
      </c>
      <c r="D716" s="34">
        <v>0.0</v>
      </c>
      <c r="E716" s="43">
        <v>1.0</v>
      </c>
      <c r="F716" s="34">
        <v>0.0</v>
      </c>
    </row>
    <row r="717" ht="14.25" customHeight="1">
      <c r="A717" s="14">
        <v>10.88592446381698</v>
      </c>
      <c r="B717" s="23">
        <f t="shared" si="34"/>
        <v>0.5444827803</v>
      </c>
      <c r="C717" s="26">
        <v>-11.0</v>
      </c>
      <c r="D717" s="34">
        <v>0.0</v>
      </c>
      <c r="E717" s="43">
        <v>1.0</v>
      </c>
      <c r="F717" s="34">
        <v>0.0</v>
      </c>
    </row>
    <row r="718" ht="14.25" customHeight="1">
      <c r="A718" s="14">
        <v>10.65449001562021</v>
      </c>
      <c r="B718" s="23">
        <f t="shared" si="34"/>
        <v>0.5329070917</v>
      </c>
      <c r="C718" s="26">
        <v>-10.0</v>
      </c>
      <c r="D718" s="34">
        <v>0.0</v>
      </c>
      <c r="E718" s="43">
        <v>1.0</v>
      </c>
      <c r="F718" s="34">
        <v>0.0</v>
      </c>
    </row>
    <row r="719" ht="14.25" customHeight="1">
      <c r="A719" s="14">
        <v>10.38242323780466</v>
      </c>
      <c r="B719" s="23">
        <f t="shared" si="34"/>
        <v>0.5192990903</v>
      </c>
      <c r="C719" s="26">
        <v>-9.0</v>
      </c>
      <c r="D719" s="34">
        <v>0.0</v>
      </c>
      <c r="E719" s="43">
        <v>1.0</v>
      </c>
      <c r="F719" s="34">
        <v>0.0</v>
      </c>
    </row>
    <row r="720" ht="14.25" customHeight="1">
      <c r="A720" s="14">
        <v>9.457775839231859</v>
      </c>
      <c r="B720" s="23">
        <f t="shared" si="34"/>
        <v>0.4730508742</v>
      </c>
      <c r="C720" s="26">
        <v>-8.0</v>
      </c>
      <c r="D720" s="34">
        <v>0.0</v>
      </c>
      <c r="E720" s="43">
        <v>1.0</v>
      </c>
      <c r="F720" s="34">
        <v>0.0</v>
      </c>
    </row>
    <row r="721" ht="14.25" customHeight="1">
      <c r="A721" s="14">
        <v>9.812386433714314</v>
      </c>
      <c r="B721" s="23">
        <f t="shared" si="34"/>
        <v>0.4907874811</v>
      </c>
      <c r="C721" s="26">
        <v>-7.0</v>
      </c>
      <c r="D721" s="34">
        <v>0.0</v>
      </c>
      <c r="E721" s="43">
        <v>1.0</v>
      </c>
      <c r="F721" s="34">
        <v>0.0</v>
      </c>
    </row>
    <row r="722" ht="14.25" customHeight="1">
      <c r="A722" s="14">
        <v>9.352323717905902</v>
      </c>
      <c r="B722" s="23">
        <f t="shared" si="34"/>
        <v>0.467776461</v>
      </c>
      <c r="C722" s="26">
        <v>-6.0</v>
      </c>
      <c r="D722" s="34">
        <v>0.0</v>
      </c>
      <c r="E722" s="43">
        <v>1.0</v>
      </c>
      <c r="F722" s="34">
        <v>0.0</v>
      </c>
    </row>
    <row r="723" ht="14.25" customHeight="1">
      <c r="A723" s="14">
        <v>9.222123766700287</v>
      </c>
      <c r="B723" s="23">
        <f t="shared" si="34"/>
        <v>0.4612642321</v>
      </c>
      <c r="C723" s="26">
        <v>-5.0</v>
      </c>
      <c r="D723" s="34">
        <v>0.0</v>
      </c>
      <c r="E723" s="43">
        <v>1.0</v>
      </c>
      <c r="F723" s="34">
        <v>0.0</v>
      </c>
    </row>
    <row r="724" ht="14.25" customHeight="1">
      <c r="A724" s="14">
        <v>8.675414087405317</v>
      </c>
      <c r="B724" s="23">
        <f t="shared" si="34"/>
        <v>0.4339193789</v>
      </c>
      <c r="C724" s="26">
        <v>-4.0</v>
      </c>
      <c r="D724" s="34">
        <v>0.0</v>
      </c>
      <c r="E724" s="43">
        <v>1.0</v>
      </c>
      <c r="F724" s="34">
        <v>0.0</v>
      </c>
    </row>
    <row r="725" ht="14.25" customHeight="1">
      <c r="A725" s="14">
        <v>9.137502514338772</v>
      </c>
      <c r="B725" s="23">
        <f t="shared" si="34"/>
        <v>0.4570317193</v>
      </c>
      <c r="C725" s="26">
        <v>-3.0</v>
      </c>
      <c r="D725" s="34">
        <v>0.0</v>
      </c>
      <c r="E725" s="43">
        <v>1.0</v>
      </c>
      <c r="F725" s="34">
        <v>0.0</v>
      </c>
    </row>
    <row r="726" ht="14.25" customHeight="1">
      <c r="A726" s="14">
        <v>9.388138109383032</v>
      </c>
      <c r="B726" s="23">
        <f t="shared" si="34"/>
        <v>0.4695677943</v>
      </c>
      <c r="C726" s="26">
        <v>-2.0</v>
      </c>
      <c r="D726" s="34">
        <v>0.0</v>
      </c>
      <c r="E726" s="43">
        <v>1.0</v>
      </c>
      <c r="F726" s="34">
        <v>0.0</v>
      </c>
    </row>
    <row r="727" ht="14.25" customHeight="1">
      <c r="A727" s="14">
        <v>9.800184435640846</v>
      </c>
      <c r="B727" s="23">
        <f t="shared" si="34"/>
        <v>0.4901771721</v>
      </c>
      <c r="C727" s="26">
        <v>-1.0</v>
      </c>
      <c r="D727" s="34">
        <v>0.0</v>
      </c>
      <c r="E727" s="43">
        <v>1.0</v>
      </c>
      <c r="F727" s="34">
        <v>0.0</v>
      </c>
    </row>
    <row r="728" ht="14.25" customHeight="1">
      <c r="A728" s="14">
        <v>9.482413546793278</v>
      </c>
      <c r="B728" s="23">
        <f t="shared" si="34"/>
        <v>0.4742831818</v>
      </c>
      <c r="C728" s="26">
        <v>0.0</v>
      </c>
      <c r="D728" s="34">
        <v>0.275</v>
      </c>
      <c r="E728" s="43">
        <v>1.0</v>
      </c>
      <c r="F728" s="34">
        <v>0.015</v>
      </c>
    </row>
    <row r="729" ht="14.25" customHeight="1">
      <c r="A729" s="14">
        <v>9.334248850501641</v>
      </c>
      <c r="B729" s="23">
        <f t="shared" si="34"/>
        <v>0.4668724079</v>
      </c>
      <c r="C729" s="26">
        <v>1.0</v>
      </c>
      <c r="D729" s="36">
        <v>0.55</v>
      </c>
      <c r="E729" s="43">
        <v>1.0</v>
      </c>
      <c r="F729" s="34">
        <v>0.03</v>
      </c>
    </row>
    <row r="730" ht="14.25" customHeight="1">
      <c r="A730" s="14">
        <v>13.47412979294648</v>
      </c>
      <c r="B730" s="23">
        <f t="shared" ref="B730:B757" si="35">A730/MAX(A$730:A$1048576)</f>
        <v>0.673937402</v>
      </c>
      <c r="C730" s="26">
        <v>-19.0</v>
      </c>
      <c r="D730" s="34">
        <v>0.0</v>
      </c>
      <c r="E730" s="43">
        <v>1.0</v>
      </c>
      <c r="F730" s="34">
        <v>0.0</v>
      </c>
    </row>
    <row r="731" ht="14.25" customHeight="1">
      <c r="A731" s="14">
        <v>13.33439677576558</v>
      </c>
      <c r="B731" s="23">
        <f t="shared" si="35"/>
        <v>0.6669483565</v>
      </c>
      <c r="C731" s="26">
        <v>-18.0</v>
      </c>
      <c r="D731" s="34">
        <v>0.0</v>
      </c>
      <c r="E731" s="43">
        <v>1.0</v>
      </c>
      <c r="F731" s="34">
        <v>0.0</v>
      </c>
    </row>
    <row r="732" ht="14.25" customHeight="1">
      <c r="A732" s="14">
        <v>14.22721552087032</v>
      </c>
      <c r="B732" s="23">
        <f t="shared" si="35"/>
        <v>0.7116045944</v>
      </c>
      <c r="C732" s="26">
        <v>-17.0</v>
      </c>
      <c r="D732" s="34">
        <v>0.0</v>
      </c>
      <c r="E732" s="43">
        <v>1.0</v>
      </c>
      <c r="F732" s="34">
        <v>0.0</v>
      </c>
    </row>
    <row r="733" ht="14.25" customHeight="1">
      <c r="A733" s="14">
        <v>13.354709310541</v>
      </c>
      <c r="B733" s="23">
        <f t="shared" si="35"/>
        <v>0.6679643313</v>
      </c>
      <c r="C733" s="26">
        <v>-16.0</v>
      </c>
      <c r="D733" s="34">
        <v>0.0</v>
      </c>
      <c r="E733" s="43">
        <v>1.0</v>
      </c>
      <c r="F733" s="34">
        <v>0.0</v>
      </c>
    </row>
    <row r="734" ht="14.25" customHeight="1">
      <c r="A734" s="14">
        <v>13.90151637224032</v>
      </c>
      <c r="B734" s="23">
        <f t="shared" si="35"/>
        <v>0.6953140553</v>
      </c>
      <c r="C734" s="26">
        <v>-15.0</v>
      </c>
      <c r="D734" s="34">
        <v>0.0</v>
      </c>
      <c r="E734" s="43">
        <v>1.0</v>
      </c>
      <c r="F734" s="34">
        <v>0.0</v>
      </c>
    </row>
    <row r="735" ht="14.25" customHeight="1">
      <c r="A735" s="14">
        <v>13.30263540915136</v>
      </c>
      <c r="B735" s="23">
        <f t="shared" si="35"/>
        <v>0.6653597439</v>
      </c>
      <c r="C735" s="26">
        <v>-14.0</v>
      </c>
      <c r="D735" s="34">
        <v>0.0</v>
      </c>
      <c r="E735" s="43">
        <v>1.0</v>
      </c>
      <c r="F735" s="34">
        <v>0.0</v>
      </c>
    </row>
    <row r="736" ht="14.25" customHeight="1">
      <c r="A736" s="14">
        <v>13.6040695721989</v>
      </c>
      <c r="B736" s="23">
        <f t="shared" si="35"/>
        <v>0.6804366178</v>
      </c>
      <c r="C736" s="26">
        <v>-13.0</v>
      </c>
      <c r="D736" s="34">
        <v>0.0</v>
      </c>
      <c r="E736" s="43">
        <v>1.0</v>
      </c>
      <c r="F736" s="34">
        <v>0.0</v>
      </c>
    </row>
    <row r="737" ht="14.25" customHeight="1">
      <c r="A737" s="14">
        <v>13.23202339142957</v>
      </c>
      <c r="B737" s="23">
        <f t="shared" si="35"/>
        <v>0.6618279329</v>
      </c>
      <c r="C737" s="26">
        <v>-12.0</v>
      </c>
      <c r="D737" s="34">
        <v>0.0</v>
      </c>
      <c r="E737" s="43">
        <v>1.0</v>
      </c>
      <c r="F737" s="34">
        <v>0.0</v>
      </c>
    </row>
    <row r="738" ht="14.25" customHeight="1">
      <c r="A738" s="14">
        <v>13.10336663784164</v>
      </c>
      <c r="B738" s="23">
        <f t="shared" si="35"/>
        <v>0.6553928903</v>
      </c>
      <c r="C738" s="26">
        <v>-11.0</v>
      </c>
      <c r="D738" s="34">
        <v>0.0</v>
      </c>
      <c r="E738" s="43">
        <v>1.0</v>
      </c>
      <c r="F738" s="34">
        <v>0.0</v>
      </c>
    </row>
    <row r="739" ht="14.25" customHeight="1">
      <c r="A739" s="14">
        <v>12.96709110264022</v>
      </c>
      <c r="B739" s="23">
        <f t="shared" si="35"/>
        <v>0.6485767781</v>
      </c>
      <c r="C739" s="26">
        <v>-10.0</v>
      </c>
      <c r="D739" s="34">
        <v>0.0</v>
      </c>
      <c r="E739" s="43">
        <v>1.0</v>
      </c>
      <c r="F739" s="34">
        <v>0.0</v>
      </c>
    </row>
    <row r="740" ht="14.25" customHeight="1">
      <c r="A740" s="14">
        <v>13.13405203635327</v>
      </c>
      <c r="B740" s="23">
        <f t="shared" si="35"/>
        <v>0.6569276861</v>
      </c>
      <c r="C740" s="26">
        <v>-9.0</v>
      </c>
      <c r="D740" s="34">
        <v>0.0</v>
      </c>
      <c r="E740" s="43">
        <v>1.0</v>
      </c>
      <c r="F740" s="34">
        <v>0.0</v>
      </c>
    </row>
    <row r="741" ht="14.25" customHeight="1">
      <c r="A741" s="14">
        <v>12.94875626687959</v>
      </c>
      <c r="B741" s="23">
        <f t="shared" si="35"/>
        <v>0.6476597221</v>
      </c>
      <c r="C741" s="26">
        <v>-8.0</v>
      </c>
      <c r="D741" s="34">
        <v>0.0</v>
      </c>
      <c r="E741" s="43">
        <v>1.0</v>
      </c>
      <c r="F741" s="34">
        <v>0.0</v>
      </c>
    </row>
    <row r="742" ht="14.25" customHeight="1">
      <c r="A742" s="14">
        <v>11.75429756803443</v>
      </c>
      <c r="B742" s="23">
        <f t="shared" si="35"/>
        <v>0.5879163172</v>
      </c>
      <c r="C742" s="26">
        <v>-7.0</v>
      </c>
      <c r="D742" s="34">
        <v>0.0</v>
      </c>
      <c r="E742" s="43">
        <v>1.0</v>
      </c>
      <c r="F742" s="34">
        <v>0.0</v>
      </c>
    </row>
    <row r="743" ht="14.25" customHeight="1">
      <c r="A743" s="14">
        <v>11.99056512346381</v>
      </c>
      <c r="B743" s="23">
        <f t="shared" si="35"/>
        <v>0.599733744</v>
      </c>
      <c r="C743" s="26">
        <v>-6.0</v>
      </c>
      <c r="D743" s="34">
        <v>0.0</v>
      </c>
      <c r="E743" s="43">
        <v>1.0</v>
      </c>
      <c r="F743" s="34">
        <v>0.0</v>
      </c>
    </row>
    <row r="744" ht="14.25" customHeight="1">
      <c r="A744" s="14">
        <v>12.03407671257687</v>
      </c>
      <c r="B744" s="23">
        <f t="shared" si="35"/>
        <v>0.6019100691</v>
      </c>
      <c r="C744" s="26">
        <v>-5.0</v>
      </c>
      <c r="D744" s="34">
        <v>0.0</v>
      </c>
      <c r="E744" s="43">
        <v>1.0</v>
      </c>
      <c r="F744" s="34">
        <v>0.0</v>
      </c>
    </row>
    <row r="745" ht="14.25" customHeight="1">
      <c r="A745" s="14">
        <v>12.04390749297015</v>
      </c>
      <c r="B745" s="23">
        <f t="shared" si="35"/>
        <v>0.6024017766</v>
      </c>
      <c r="C745" s="26">
        <v>-4.0</v>
      </c>
      <c r="D745" s="34">
        <v>0.0</v>
      </c>
      <c r="E745" s="43">
        <v>1.0</v>
      </c>
      <c r="F745" s="34">
        <v>0.0</v>
      </c>
    </row>
    <row r="746" ht="14.25" customHeight="1">
      <c r="A746" s="14">
        <v>11.45463377824598</v>
      </c>
      <c r="B746" s="23">
        <f t="shared" si="35"/>
        <v>0.5729279923</v>
      </c>
      <c r="C746" s="26">
        <v>-3.0</v>
      </c>
      <c r="D746" s="34">
        <v>0.0</v>
      </c>
      <c r="E746" s="43">
        <v>1.0</v>
      </c>
      <c r="F746" s="34">
        <v>0.0</v>
      </c>
    </row>
    <row r="747" ht="14.25" customHeight="1">
      <c r="A747" s="14">
        <v>12.14447554659733</v>
      </c>
      <c r="B747" s="23">
        <f t="shared" si="35"/>
        <v>0.6074319028</v>
      </c>
      <c r="C747" s="26">
        <v>-2.0</v>
      </c>
      <c r="D747" s="34">
        <v>0.005</v>
      </c>
      <c r="E747" s="43">
        <v>1.6</v>
      </c>
      <c r="F747" s="34">
        <v>0.0</v>
      </c>
    </row>
    <row r="748" ht="14.25" customHeight="1">
      <c r="A748" s="14">
        <v>11.45348357625359</v>
      </c>
      <c r="B748" s="23">
        <f t="shared" si="35"/>
        <v>0.5728704624</v>
      </c>
      <c r="C748" s="26">
        <v>-1.0</v>
      </c>
      <c r="D748" s="34">
        <v>0.01</v>
      </c>
      <c r="E748" s="43">
        <v>1.6</v>
      </c>
      <c r="F748" s="34">
        <v>0.0</v>
      </c>
    </row>
    <row r="749" ht="14.25" customHeight="1">
      <c r="A749" s="14">
        <v>10.946023169428</v>
      </c>
      <c r="B749" s="23">
        <f t="shared" si="35"/>
        <v>0.5474887455</v>
      </c>
      <c r="C749" s="26">
        <v>0.0</v>
      </c>
      <c r="D749" s="34">
        <v>0.015</v>
      </c>
      <c r="E749" s="43">
        <v>1.6</v>
      </c>
      <c r="F749" s="34">
        <v>0.0</v>
      </c>
    </row>
    <row r="750" ht="14.25" customHeight="1">
      <c r="A750" s="14">
        <v>10.83264942652092</v>
      </c>
      <c r="B750" s="23">
        <f t="shared" si="35"/>
        <v>0.5418181154</v>
      </c>
      <c r="C750" s="26">
        <v>1.0</v>
      </c>
      <c r="D750" s="34">
        <v>0.02</v>
      </c>
      <c r="E750" s="43">
        <v>1.6</v>
      </c>
      <c r="F750" s="34">
        <v>0.0</v>
      </c>
    </row>
    <row r="751" ht="14.25" customHeight="1">
      <c r="A751" s="14">
        <v>9.989702746513725</v>
      </c>
      <c r="B751" s="23">
        <f t="shared" si="35"/>
        <v>0.4996563355</v>
      </c>
      <c r="C751" s="26">
        <v>2.0</v>
      </c>
      <c r="D751" s="34">
        <v>0.025</v>
      </c>
      <c r="E751" s="43">
        <v>1.6</v>
      </c>
      <c r="F751" s="34">
        <v>0.0</v>
      </c>
    </row>
    <row r="752" ht="14.25" customHeight="1">
      <c r="A752" s="14">
        <v>9.852405009463427</v>
      </c>
      <c r="B752" s="23">
        <f t="shared" si="35"/>
        <v>0.4927890957</v>
      </c>
      <c r="C752" s="26">
        <v>3.0</v>
      </c>
      <c r="D752" s="36">
        <v>0.03</v>
      </c>
      <c r="E752" s="43">
        <v>1.6</v>
      </c>
      <c r="F752" s="34">
        <v>0.0</v>
      </c>
    </row>
    <row r="753" ht="14.25" customHeight="1">
      <c r="A753" s="14">
        <v>10.43790875490581</v>
      </c>
      <c r="B753" s="23">
        <f t="shared" si="35"/>
        <v>0.522074317</v>
      </c>
      <c r="C753" s="26">
        <v>4.0</v>
      </c>
      <c r="D753" s="36">
        <v>0.03</v>
      </c>
      <c r="E753" s="43">
        <v>1.6</v>
      </c>
      <c r="F753" s="34">
        <v>0.0</v>
      </c>
    </row>
    <row r="754" ht="14.25" customHeight="1">
      <c r="A754" s="14">
        <v>10.09702737243796</v>
      </c>
      <c r="B754" s="23">
        <f t="shared" si="35"/>
        <v>0.505024406</v>
      </c>
      <c r="C754" s="26">
        <v>5.0</v>
      </c>
      <c r="D754" s="36">
        <v>0.03</v>
      </c>
      <c r="E754" s="43">
        <v>1.6</v>
      </c>
      <c r="F754" s="34">
        <v>0.0</v>
      </c>
    </row>
    <row r="755" ht="14.25" customHeight="1">
      <c r="A755" s="14">
        <v>10.19854683584828</v>
      </c>
      <c r="B755" s="23">
        <f t="shared" si="35"/>
        <v>0.510102119</v>
      </c>
      <c r="C755" s="26">
        <v>6.0</v>
      </c>
      <c r="D755" s="36">
        <v>0.03</v>
      </c>
      <c r="E755" s="43">
        <v>1.6</v>
      </c>
      <c r="F755" s="34">
        <v>0.0</v>
      </c>
    </row>
    <row r="756" ht="14.25" customHeight="1">
      <c r="A756" s="14">
        <v>10.75299173677229</v>
      </c>
      <c r="B756" s="23">
        <f t="shared" si="35"/>
        <v>0.5378338658</v>
      </c>
      <c r="C756" s="26">
        <v>7.0</v>
      </c>
      <c r="D756" s="36">
        <v>0.09</v>
      </c>
      <c r="E756" s="43">
        <v>1.6</v>
      </c>
      <c r="F756" s="34">
        <v>0.0</v>
      </c>
    </row>
    <row r="757" ht="14.25" customHeight="1">
      <c r="A757" s="14">
        <v>10.60372749221663</v>
      </c>
      <c r="B757" s="23">
        <f t="shared" si="35"/>
        <v>0.5303680956</v>
      </c>
      <c r="C757" s="26">
        <v>8.0</v>
      </c>
      <c r="D757" s="36">
        <v>0.09</v>
      </c>
      <c r="E757" s="43">
        <v>1.6</v>
      </c>
      <c r="F757" s="34">
        <v>0.0</v>
      </c>
    </row>
    <row r="758" ht="14.25" customHeight="1">
      <c r="A758" s="14">
        <v>17.46599028550944</v>
      </c>
      <c r="B758" s="23">
        <f t="shared" ref="B758:B785" si="36">A758/MAX(A$758:A$1048576)</f>
        <v>0.873598837</v>
      </c>
      <c r="C758" s="26">
        <v>-17.0</v>
      </c>
      <c r="D758" s="34">
        <v>0.0</v>
      </c>
      <c r="E758" s="43">
        <v>1.0</v>
      </c>
      <c r="F758" s="34">
        <v>0.0</v>
      </c>
    </row>
    <row r="759" ht="14.25" customHeight="1">
      <c r="A759" s="14">
        <v>17.72531768732329</v>
      </c>
      <c r="B759" s="23">
        <f t="shared" si="36"/>
        <v>0.8865696513</v>
      </c>
      <c r="C759" s="26">
        <v>-16.0</v>
      </c>
      <c r="D759" s="34">
        <v>0.0</v>
      </c>
      <c r="E759" s="43">
        <v>1.0</v>
      </c>
      <c r="F759" s="34">
        <v>0.0</v>
      </c>
    </row>
    <row r="760" ht="14.25" customHeight="1">
      <c r="A760" s="14">
        <v>17.32847410479448</v>
      </c>
      <c r="B760" s="23">
        <f t="shared" si="36"/>
        <v>0.8667206713</v>
      </c>
      <c r="C760" s="26">
        <v>-15.0</v>
      </c>
      <c r="D760" s="34">
        <v>0.0</v>
      </c>
      <c r="E760" s="43">
        <v>1.0</v>
      </c>
      <c r="F760" s="34">
        <v>0.0</v>
      </c>
    </row>
    <row r="761" ht="14.25" customHeight="1">
      <c r="A761" s="14">
        <v>17.74379808880521</v>
      </c>
      <c r="B761" s="23">
        <f t="shared" si="36"/>
        <v>0.8874939881</v>
      </c>
      <c r="C761" s="26">
        <v>-14.0</v>
      </c>
      <c r="D761" s="34">
        <v>0.0</v>
      </c>
      <c r="E761" s="43">
        <v>1.0</v>
      </c>
      <c r="F761" s="34">
        <v>0.0</v>
      </c>
    </row>
    <row r="762" ht="14.25" customHeight="1">
      <c r="A762" s="14">
        <v>18.18729549306087</v>
      </c>
      <c r="B762" s="23">
        <f t="shared" si="36"/>
        <v>0.9096764587</v>
      </c>
      <c r="C762" s="26">
        <v>-13.0</v>
      </c>
      <c r="D762" s="34">
        <v>0.0</v>
      </c>
      <c r="E762" s="43">
        <v>1.0</v>
      </c>
      <c r="F762" s="34">
        <v>0.0</v>
      </c>
    </row>
    <row r="763" ht="14.25" customHeight="1">
      <c r="A763" s="14">
        <v>18.57373096226759</v>
      </c>
      <c r="B763" s="23">
        <f t="shared" si="36"/>
        <v>0.9290048547</v>
      </c>
      <c r="C763" s="26">
        <v>-12.0</v>
      </c>
      <c r="D763" s="34">
        <v>0.0</v>
      </c>
      <c r="E763" s="43">
        <v>1.0</v>
      </c>
      <c r="F763" s="34">
        <v>0.0</v>
      </c>
    </row>
    <row r="764" ht="14.25" customHeight="1">
      <c r="A764" s="14">
        <v>19.20560348303851</v>
      </c>
      <c r="B764" s="23">
        <f t="shared" si="36"/>
        <v>0.9606093094</v>
      </c>
      <c r="C764" s="26">
        <v>-11.0</v>
      </c>
      <c r="D764" s="34">
        <v>0.0</v>
      </c>
      <c r="E764" s="43">
        <v>1.0</v>
      </c>
      <c r="F764" s="34">
        <v>0.0</v>
      </c>
    </row>
    <row r="765" ht="14.25" customHeight="1">
      <c r="A765" s="14">
        <v>19.55688127261449</v>
      </c>
      <c r="B765" s="23">
        <f t="shared" si="36"/>
        <v>0.9781792189</v>
      </c>
      <c r="C765" s="26">
        <v>-10.0</v>
      </c>
      <c r="D765" s="34">
        <v>0.0</v>
      </c>
      <c r="E765" s="43">
        <v>1.0</v>
      </c>
      <c r="F765" s="34">
        <v>0.0</v>
      </c>
    </row>
    <row r="766" ht="14.25" customHeight="1">
      <c r="A766" s="14">
        <v>19.04972066254153</v>
      </c>
      <c r="B766" s="23">
        <f t="shared" si="36"/>
        <v>0.952812497</v>
      </c>
      <c r="C766" s="26">
        <v>-9.0</v>
      </c>
      <c r="D766" s="34">
        <v>0.0</v>
      </c>
      <c r="E766" s="43">
        <v>1.0</v>
      </c>
      <c r="F766" s="34">
        <v>0.0</v>
      </c>
    </row>
    <row r="767" ht="14.25" customHeight="1">
      <c r="A767" s="14">
        <v>19.7425730867342</v>
      </c>
      <c r="B767" s="23">
        <f t="shared" si="36"/>
        <v>0.9874669919</v>
      </c>
      <c r="C767" s="26">
        <v>-8.0</v>
      </c>
      <c r="D767" s="34">
        <v>0.0</v>
      </c>
      <c r="E767" s="43">
        <v>1.0</v>
      </c>
      <c r="F767" s="34">
        <v>0.0</v>
      </c>
    </row>
    <row r="768" ht="14.25" customHeight="1">
      <c r="A768" s="14">
        <v>19.99314736436237</v>
      </c>
      <c r="B768" s="23">
        <f t="shared" si="36"/>
        <v>1</v>
      </c>
      <c r="C768" s="26">
        <v>-7.0</v>
      </c>
      <c r="D768" s="34">
        <v>0.0</v>
      </c>
      <c r="E768" s="43">
        <v>1.0</v>
      </c>
      <c r="F768" s="34">
        <v>0.0</v>
      </c>
    </row>
    <row r="769" ht="14.25" customHeight="1">
      <c r="A769" s="14">
        <v>19.47996210617514</v>
      </c>
      <c r="B769" s="23">
        <f t="shared" si="36"/>
        <v>0.9743319424</v>
      </c>
      <c r="C769" s="26">
        <v>-6.0</v>
      </c>
      <c r="D769" s="34">
        <v>0.0</v>
      </c>
      <c r="E769" s="43">
        <v>1.0</v>
      </c>
      <c r="F769" s="34">
        <v>0.0</v>
      </c>
    </row>
    <row r="770" ht="14.25" customHeight="1">
      <c r="A770" s="14">
        <v>19.56148953564553</v>
      </c>
      <c r="B770" s="23">
        <f t="shared" si="36"/>
        <v>0.978409711</v>
      </c>
      <c r="C770" s="26">
        <v>-5.0</v>
      </c>
      <c r="D770" s="34">
        <v>0.0</v>
      </c>
      <c r="E770" s="43">
        <v>1.0</v>
      </c>
      <c r="F770" s="34">
        <v>0.0</v>
      </c>
    </row>
    <row r="771" ht="14.25" customHeight="1">
      <c r="A771" s="14">
        <v>19.09426351764587</v>
      </c>
      <c r="B771" s="23">
        <f t="shared" si="36"/>
        <v>0.9550404031</v>
      </c>
      <c r="C771" s="26">
        <v>-4.0</v>
      </c>
      <c r="D771" s="34">
        <v>0.0</v>
      </c>
      <c r="E771" s="43">
        <v>1.0</v>
      </c>
      <c r="F771" s="34">
        <v>0.0</v>
      </c>
    </row>
    <row r="772" ht="14.25" customHeight="1">
      <c r="A772" s="14">
        <v>19.40176379518671</v>
      </c>
      <c r="B772" s="23">
        <f t="shared" si="36"/>
        <v>0.9704206867</v>
      </c>
      <c r="C772" s="26">
        <v>-3.0</v>
      </c>
      <c r="D772" s="34">
        <v>0.0</v>
      </c>
      <c r="E772" s="43">
        <v>1.0</v>
      </c>
      <c r="F772" s="34">
        <v>0.0</v>
      </c>
    </row>
    <row r="773" ht="14.25" customHeight="1">
      <c r="A773" s="14">
        <v>19.88581010877023</v>
      </c>
      <c r="B773" s="23">
        <f t="shared" si="36"/>
        <v>0.9946312977</v>
      </c>
      <c r="C773" s="26">
        <v>-2.0</v>
      </c>
      <c r="D773" s="34">
        <v>0.0</v>
      </c>
      <c r="E773" s="43">
        <v>1.0</v>
      </c>
      <c r="F773" s="34">
        <v>0.0</v>
      </c>
    </row>
    <row r="774" ht="14.25" customHeight="1">
      <c r="A774" s="14">
        <v>18.36277011345778</v>
      </c>
      <c r="B774" s="23">
        <f t="shared" si="36"/>
        <v>0.9184531969</v>
      </c>
      <c r="C774" s="26">
        <v>-1.0</v>
      </c>
      <c r="D774" s="34">
        <v>0.01</v>
      </c>
      <c r="E774" s="43">
        <v>1.0</v>
      </c>
      <c r="F774" s="34">
        <v>0.0</v>
      </c>
    </row>
    <row r="775" ht="14.25" customHeight="1">
      <c r="A775" s="14">
        <v>18.57081506641939</v>
      </c>
      <c r="B775" s="23">
        <f t="shared" si="36"/>
        <v>0.9288590099</v>
      </c>
      <c r="C775" s="26">
        <v>0.0</v>
      </c>
      <c r="D775" s="34">
        <v>0.02</v>
      </c>
      <c r="E775" s="43">
        <v>1.0</v>
      </c>
      <c r="F775" s="34">
        <v>0.0</v>
      </c>
    </row>
    <row r="776" ht="14.25" customHeight="1">
      <c r="A776" s="14">
        <v>18.54991617798925</v>
      </c>
      <c r="B776" s="23">
        <f t="shared" si="36"/>
        <v>0.9278137074</v>
      </c>
      <c r="C776" s="26">
        <v>1.0</v>
      </c>
      <c r="D776" s="34">
        <v>0.03</v>
      </c>
      <c r="E776" s="43">
        <v>1.0</v>
      </c>
      <c r="F776" s="34">
        <v>0.0</v>
      </c>
    </row>
    <row r="777" ht="14.25" customHeight="1">
      <c r="A777" s="14">
        <v>16.878059923422</v>
      </c>
      <c r="B777" s="23">
        <f t="shared" si="36"/>
        <v>0.8441922433</v>
      </c>
      <c r="C777" s="26">
        <v>2.0</v>
      </c>
      <c r="D777" s="34">
        <v>0.04</v>
      </c>
      <c r="E777" s="43">
        <v>1.0</v>
      </c>
      <c r="F777" s="34">
        <v>0.0</v>
      </c>
    </row>
    <row r="778" ht="14.25" customHeight="1">
      <c r="A778" s="14">
        <v>17.2388093207844</v>
      </c>
      <c r="B778" s="23">
        <f t="shared" si="36"/>
        <v>0.8622358955</v>
      </c>
      <c r="C778" s="26">
        <v>3.0</v>
      </c>
      <c r="D778" s="34">
        <v>0.05</v>
      </c>
      <c r="E778" s="43">
        <v>1.0</v>
      </c>
      <c r="F778" s="34">
        <v>0.0</v>
      </c>
    </row>
    <row r="779" ht="14.25" customHeight="1">
      <c r="A779" s="14">
        <v>17.04145390189196</v>
      </c>
      <c r="B779" s="23">
        <f t="shared" si="36"/>
        <v>0.8523647423</v>
      </c>
      <c r="C779" s="26">
        <v>4.0</v>
      </c>
      <c r="D779" s="34">
        <v>0.06</v>
      </c>
      <c r="E779" s="43">
        <v>1.0</v>
      </c>
      <c r="F779" s="34">
        <v>0.0</v>
      </c>
    </row>
    <row r="780" ht="14.25" customHeight="1">
      <c r="A780" s="14">
        <v>15.73840619753131</v>
      </c>
      <c r="B780" s="23">
        <f t="shared" si="36"/>
        <v>0.7871900262</v>
      </c>
      <c r="C780" s="26">
        <v>5.0</v>
      </c>
      <c r="D780" s="34">
        <v>0.07</v>
      </c>
      <c r="E780" s="43">
        <v>1.0</v>
      </c>
      <c r="F780" s="34">
        <v>0.0</v>
      </c>
    </row>
    <row r="781" ht="14.25" customHeight="1">
      <c r="A781" s="14">
        <v>17.5404200068838</v>
      </c>
      <c r="B781" s="23">
        <f t="shared" si="36"/>
        <v>0.8773215986</v>
      </c>
      <c r="C781" s="26">
        <v>6.0</v>
      </c>
      <c r="D781" s="34">
        <v>0.08</v>
      </c>
      <c r="E781" s="43">
        <v>1.0</v>
      </c>
      <c r="F781" s="34">
        <v>0.0</v>
      </c>
    </row>
    <row r="782" ht="14.25" customHeight="1">
      <c r="A782" s="14">
        <v>17.54472170556397</v>
      </c>
      <c r="B782" s="23">
        <f t="shared" si="36"/>
        <v>0.8775367573</v>
      </c>
      <c r="C782" s="26">
        <v>7.0</v>
      </c>
      <c r="D782" s="34">
        <v>0.09</v>
      </c>
      <c r="E782" s="43">
        <v>1.0</v>
      </c>
      <c r="F782" s="34">
        <v>0.0</v>
      </c>
    </row>
    <row r="783" ht="14.25" customHeight="1">
      <c r="A783" s="14">
        <v>17.30706391234218</v>
      </c>
      <c r="B783" s="23">
        <f t="shared" si="36"/>
        <v>0.8656497947</v>
      </c>
      <c r="C783" s="26">
        <v>8.0</v>
      </c>
      <c r="D783" s="36">
        <v>0.1</v>
      </c>
      <c r="E783" s="43">
        <v>1.0</v>
      </c>
      <c r="F783" s="34">
        <v>0.0</v>
      </c>
    </row>
    <row r="784" ht="14.25" customHeight="1">
      <c r="A784" s="14">
        <v>16.54266439484174</v>
      </c>
      <c r="B784" s="23">
        <f t="shared" si="36"/>
        <v>0.827416719</v>
      </c>
      <c r="C784" s="26">
        <v>9.0</v>
      </c>
      <c r="D784" s="34">
        <v>0.1</v>
      </c>
      <c r="E784" s="43">
        <v>1.0</v>
      </c>
      <c r="F784" s="34">
        <v>0.0</v>
      </c>
    </row>
    <row r="785" ht="14.25" customHeight="1">
      <c r="A785" s="14">
        <v>16.95745638867462</v>
      </c>
      <c r="B785" s="23">
        <f t="shared" si="36"/>
        <v>0.8481634272</v>
      </c>
      <c r="C785" s="26">
        <v>10.0</v>
      </c>
      <c r="D785" s="34">
        <v>0.1</v>
      </c>
      <c r="E785" s="43">
        <v>1.0</v>
      </c>
      <c r="F785" s="34">
        <v>0.0</v>
      </c>
    </row>
    <row r="786" ht="14.25" customHeight="1">
      <c r="A786" s="18"/>
      <c r="B786" s="24"/>
      <c r="C786" s="9"/>
      <c r="D786" s="40"/>
      <c r="E786" s="40"/>
      <c r="F786" s="40"/>
    </row>
    <row r="787" ht="14.25" customHeight="1">
      <c r="A787" s="18"/>
      <c r="B787" s="24"/>
      <c r="C787" s="9"/>
      <c r="D787" s="40"/>
      <c r="E787" s="40"/>
      <c r="F787" s="40"/>
    </row>
    <row r="788" ht="14.25" customHeight="1">
      <c r="A788" s="18"/>
      <c r="B788" s="24"/>
      <c r="C788" s="9"/>
      <c r="D788" s="40"/>
      <c r="E788" s="40"/>
      <c r="F788" s="40"/>
    </row>
    <row r="789" ht="14.25" customHeight="1">
      <c r="A789" s="18"/>
      <c r="B789" s="24"/>
      <c r="C789" s="9"/>
      <c r="D789" s="40"/>
      <c r="E789" s="40"/>
      <c r="F789" s="40"/>
    </row>
    <row r="790" ht="14.25" customHeight="1">
      <c r="A790" s="18"/>
      <c r="B790" s="24"/>
      <c r="C790" s="9"/>
      <c r="D790" s="40"/>
      <c r="E790" s="40"/>
      <c r="F790" s="40"/>
    </row>
    <row r="791" ht="14.25" customHeight="1">
      <c r="A791" s="18"/>
      <c r="B791" s="24"/>
      <c r="C791" s="9"/>
      <c r="D791" s="40"/>
      <c r="E791" s="40"/>
      <c r="F791" s="40"/>
    </row>
    <row r="792" ht="14.25" customHeight="1">
      <c r="A792" s="18"/>
      <c r="B792" s="24"/>
      <c r="C792" s="9"/>
      <c r="D792" s="40"/>
      <c r="E792" s="40"/>
      <c r="F792" s="40"/>
    </row>
    <row r="793" ht="14.25" customHeight="1">
      <c r="A793" s="18"/>
      <c r="B793" s="24"/>
      <c r="C793" s="9"/>
      <c r="D793" s="40"/>
      <c r="E793" s="40"/>
      <c r="F793" s="40"/>
    </row>
    <row r="794" ht="14.25" customHeight="1">
      <c r="A794" s="18"/>
      <c r="B794" s="24"/>
      <c r="C794" s="9"/>
      <c r="D794" s="40"/>
      <c r="E794" s="40"/>
      <c r="F794" s="40"/>
    </row>
    <row r="795" ht="14.25" customHeight="1">
      <c r="A795" s="18"/>
      <c r="B795" s="24"/>
      <c r="C795" s="9"/>
      <c r="D795" s="40"/>
      <c r="E795" s="40"/>
      <c r="F795" s="40"/>
    </row>
    <row r="796" ht="14.25" customHeight="1">
      <c r="A796" s="18"/>
      <c r="B796" s="24"/>
      <c r="C796" s="9"/>
      <c r="D796" s="40"/>
      <c r="E796" s="40"/>
      <c r="F796" s="40"/>
    </row>
    <row r="797" ht="14.25" customHeight="1">
      <c r="A797" s="18"/>
      <c r="B797" s="24"/>
      <c r="C797" s="9"/>
      <c r="D797" s="40"/>
      <c r="E797" s="40"/>
      <c r="F797" s="40"/>
    </row>
    <row r="798" ht="14.25" customHeight="1">
      <c r="A798" s="18"/>
      <c r="B798" s="24"/>
      <c r="C798" s="9"/>
      <c r="D798" s="40"/>
      <c r="E798" s="40"/>
      <c r="F798" s="40"/>
    </row>
    <row r="799" ht="14.25" customHeight="1">
      <c r="A799" s="18"/>
      <c r="B799" s="24"/>
      <c r="C799" s="9"/>
      <c r="D799" s="40"/>
      <c r="E799" s="40"/>
      <c r="F799" s="40"/>
    </row>
    <row r="800" ht="14.25" customHeight="1">
      <c r="A800" s="18"/>
      <c r="B800" s="24"/>
      <c r="C800" s="9"/>
      <c r="D800" s="40"/>
      <c r="E800" s="40"/>
      <c r="F800" s="40"/>
    </row>
    <row r="801" ht="14.25" customHeight="1">
      <c r="A801" s="18"/>
      <c r="B801" s="24"/>
      <c r="C801" s="9"/>
      <c r="D801" s="40"/>
      <c r="E801" s="40"/>
      <c r="F801" s="40"/>
    </row>
    <row r="802" ht="14.25" customHeight="1">
      <c r="A802" s="18"/>
      <c r="B802" s="24"/>
      <c r="C802" s="9"/>
      <c r="D802" s="40"/>
      <c r="E802" s="40"/>
      <c r="F802" s="40"/>
    </row>
    <row r="803" ht="14.25" customHeight="1">
      <c r="A803" s="18"/>
      <c r="B803" s="24"/>
      <c r="C803" s="9"/>
      <c r="D803" s="40"/>
      <c r="E803" s="40"/>
      <c r="F803" s="40"/>
    </row>
    <row r="804" ht="14.25" customHeight="1">
      <c r="A804" s="18"/>
      <c r="B804" s="24"/>
      <c r="C804" s="9"/>
      <c r="D804" s="40"/>
      <c r="E804" s="40"/>
      <c r="F804" s="40"/>
    </row>
    <row r="805" ht="14.25" customHeight="1">
      <c r="A805" s="18"/>
      <c r="B805" s="24"/>
      <c r="C805" s="9"/>
      <c r="D805" s="40"/>
      <c r="E805" s="40"/>
      <c r="F805" s="40"/>
    </row>
    <row r="806" ht="14.25" customHeight="1">
      <c r="A806" s="18"/>
      <c r="B806" s="24"/>
      <c r="C806" s="9"/>
      <c r="D806" s="40"/>
      <c r="E806" s="40"/>
      <c r="F806" s="40"/>
    </row>
    <row r="807" ht="14.25" customHeight="1">
      <c r="A807" s="18"/>
      <c r="B807" s="24"/>
      <c r="C807" s="9"/>
      <c r="D807" s="40"/>
      <c r="E807" s="40"/>
      <c r="F807" s="40"/>
    </row>
    <row r="808" ht="14.25" customHeight="1">
      <c r="A808" s="18"/>
      <c r="B808" s="24"/>
      <c r="C808" s="9"/>
      <c r="D808" s="40"/>
      <c r="E808" s="40"/>
      <c r="F808" s="40"/>
    </row>
    <row r="809" ht="14.25" customHeight="1">
      <c r="A809" s="18"/>
      <c r="B809" s="24"/>
      <c r="C809" s="9"/>
      <c r="D809" s="40"/>
      <c r="E809" s="40"/>
      <c r="F809" s="40"/>
    </row>
    <row r="810" ht="14.25" customHeight="1">
      <c r="A810" s="18"/>
      <c r="B810" s="24"/>
      <c r="C810" s="9"/>
      <c r="D810" s="40"/>
      <c r="E810" s="40"/>
      <c r="F810" s="40"/>
    </row>
    <row r="811" ht="14.25" customHeight="1">
      <c r="A811" s="18"/>
      <c r="B811" s="24"/>
      <c r="C811" s="9"/>
      <c r="D811" s="40"/>
      <c r="E811" s="40"/>
      <c r="F811" s="40"/>
    </row>
    <row r="812" ht="14.25" customHeight="1">
      <c r="A812" s="18"/>
      <c r="B812" s="24"/>
      <c r="C812" s="9"/>
      <c r="D812" s="40"/>
      <c r="E812" s="40"/>
      <c r="F812" s="40"/>
    </row>
    <row r="813" ht="14.25" customHeight="1">
      <c r="A813" s="18"/>
      <c r="B813" s="24"/>
      <c r="C813" s="9"/>
      <c r="D813" s="40"/>
      <c r="E813" s="40"/>
      <c r="F813" s="40"/>
    </row>
    <row r="814" ht="14.25" customHeight="1">
      <c r="A814" s="18"/>
      <c r="B814" s="24"/>
      <c r="C814" s="9"/>
      <c r="D814" s="40"/>
      <c r="E814" s="40"/>
      <c r="F814" s="40"/>
    </row>
    <row r="815" ht="14.25" customHeight="1">
      <c r="A815" s="18"/>
      <c r="B815" s="24"/>
      <c r="C815" s="9"/>
      <c r="D815" s="40"/>
      <c r="E815" s="40"/>
      <c r="F815" s="40"/>
    </row>
    <row r="816" ht="14.25" customHeight="1">
      <c r="A816" s="18"/>
      <c r="B816" s="24"/>
      <c r="C816" s="9"/>
      <c r="D816" s="40"/>
      <c r="E816" s="40"/>
      <c r="F816" s="40"/>
    </row>
    <row r="817" ht="14.25" customHeight="1">
      <c r="A817" s="18"/>
      <c r="B817" s="24"/>
      <c r="C817" s="9"/>
      <c r="D817" s="40"/>
      <c r="E817" s="40"/>
      <c r="F817" s="40"/>
    </row>
    <row r="818" ht="14.25" customHeight="1">
      <c r="A818" s="18"/>
      <c r="B818" s="24"/>
      <c r="C818" s="9"/>
      <c r="D818" s="40"/>
      <c r="E818" s="40"/>
      <c r="F818" s="40"/>
    </row>
    <row r="819" ht="14.25" customHeight="1">
      <c r="A819" s="18"/>
      <c r="B819" s="24"/>
      <c r="C819" s="9"/>
      <c r="D819" s="40"/>
      <c r="E819" s="40"/>
      <c r="F819" s="40"/>
    </row>
    <row r="820" ht="14.25" customHeight="1">
      <c r="A820" s="18"/>
      <c r="B820" s="24"/>
      <c r="C820" s="9"/>
      <c r="D820" s="40"/>
      <c r="E820" s="40"/>
      <c r="F820" s="40"/>
    </row>
    <row r="821" ht="14.25" customHeight="1">
      <c r="A821" s="18"/>
      <c r="B821" s="24"/>
      <c r="C821" s="9"/>
      <c r="D821" s="40"/>
      <c r="E821" s="40"/>
      <c r="F821" s="40"/>
    </row>
    <row r="822" ht="14.25" customHeight="1">
      <c r="A822" s="18"/>
      <c r="B822" s="24"/>
      <c r="C822" s="9"/>
      <c r="D822" s="40"/>
      <c r="E822" s="40"/>
      <c r="F822" s="40"/>
    </row>
    <row r="823" ht="14.25" customHeight="1">
      <c r="A823" s="18"/>
      <c r="B823" s="24"/>
      <c r="C823" s="9"/>
      <c r="D823" s="40"/>
      <c r="E823" s="40"/>
      <c r="F823" s="40"/>
    </row>
    <row r="824" ht="14.25" customHeight="1">
      <c r="A824" s="18"/>
      <c r="B824" s="24"/>
      <c r="C824" s="9"/>
      <c r="D824" s="40"/>
      <c r="E824" s="40"/>
      <c r="F824" s="40"/>
    </row>
    <row r="825" ht="14.25" customHeight="1">
      <c r="A825" s="18"/>
      <c r="B825" s="24"/>
      <c r="C825" s="9"/>
      <c r="D825" s="40"/>
      <c r="E825" s="40"/>
      <c r="F825" s="40"/>
    </row>
    <row r="826" ht="14.25" customHeight="1">
      <c r="A826" s="18"/>
      <c r="B826" s="24"/>
      <c r="C826" s="9"/>
      <c r="D826" s="40"/>
      <c r="E826" s="40"/>
      <c r="F826" s="40"/>
    </row>
    <row r="827" ht="14.25" customHeight="1">
      <c r="A827" s="18"/>
      <c r="B827" s="24"/>
      <c r="C827" s="9"/>
      <c r="D827" s="40"/>
      <c r="E827" s="40"/>
      <c r="F827" s="40"/>
    </row>
    <row r="828" ht="14.25" customHeight="1">
      <c r="A828" s="18"/>
      <c r="B828" s="24"/>
      <c r="C828" s="9"/>
      <c r="D828" s="40"/>
      <c r="E828" s="40"/>
      <c r="F828" s="40"/>
    </row>
    <row r="829" ht="14.25" customHeight="1">
      <c r="A829" s="18"/>
      <c r="B829" s="24"/>
      <c r="C829" s="9"/>
      <c r="D829" s="40"/>
      <c r="E829" s="40"/>
      <c r="F829" s="40"/>
    </row>
    <row r="830" ht="14.25" customHeight="1">
      <c r="A830" s="18"/>
      <c r="B830" s="24"/>
      <c r="C830" s="9"/>
      <c r="D830" s="40"/>
      <c r="E830" s="40"/>
      <c r="F830" s="40"/>
    </row>
    <row r="831" ht="14.25" customHeight="1">
      <c r="A831" s="18"/>
      <c r="B831" s="24"/>
      <c r="C831" s="9"/>
      <c r="D831" s="40"/>
      <c r="E831" s="40"/>
      <c r="F831" s="40"/>
    </row>
    <row r="832" ht="14.25" customHeight="1">
      <c r="A832" s="18"/>
      <c r="B832" s="24"/>
      <c r="C832" s="9"/>
      <c r="D832" s="40"/>
      <c r="E832" s="40"/>
      <c r="F832" s="40"/>
    </row>
    <row r="833" ht="14.25" customHeight="1">
      <c r="A833" s="18"/>
      <c r="B833" s="24"/>
      <c r="C833" s="9"/>
      <c r="D833" s="40"/>
      <c r="E833" s="40"/>
      <c r="F833" s="40"/>
    </row>
    <row r="834" ht="14.25" customHeight="1">
      <c r="A834" s="18"/>
      <c r="B834" s="24"/>
      <c r="C834" s="9"/>
      <c r="D834" s="40"/>
      <c r="E834" s="40"/>
      <c r="F834" s="40"/>
    </row>
    <row r="835" ht="14.25" customHeight="1">
      <c r="A835" s="18"/>
      <c r="B835" s="24"/>
      <c r="C835" s="9"/>
      <c r="D835" s="40"/>
      <c r="E835" s="40"/>
      <c r="F835" s="40"/>
    </row>
    <row r="836" ht="14.25" customHeight="1">
      <c r="A836" s="18"/>
      <c r="B836" s="24"/>
      <c r="C836" s="9"/>
      <c r="D836" s="40"/>
      <c r="E836" s="40"/>
      <c r="F836" s="40"/>
    </row>
    <row r="837" ht="14.25" customHeight="1">
      <c r="A837" s="18"/>
      <c r="B837" s="24"/>
      <c r="C837" s="9"/>
      <c r="D837" s="40"/>
      <c r="E837" s="40"/>
      <c r="F837" s="40"/>
    </row>
    <row r="838" ht="14.25" customHeight="1">
      <c r="A838" s="18"/>
      <c r="B838" s="24"/>
      <c r="C838" s="9"/>
      <c r="D838" s="40"/>
      <c r="E838" s="40"/>
      <c r="F838" s="40"/>
    </row>
    <row r="839" ht="14.25" customHeight="1">
      <c r="A839" s="18"/>
      <c r="B839" s="24"/>
      <c r="C839" s="9"/>
      <c r="D839" s="40"/>
      <c r="E839" s="40"/>
      <c r="F839" s="40"/>
    </row>
    <row r="840" ht="14.25" customHeight="1">
      <c r="A840" s="18"/>
      <c r="B840" s="24"/>
      <c r="C840" s="9"/>
      <c r="D840" s="40"/>
      <c r="E840" s="40"/>
      <c r="F840" s="40"/>
    </row>
    <row r="841" ht="14.25" customHeight="1">
      <c r="A841" s="18"/>
      <c r="B841" s="24"/>
      <c r="C841" s="9"/>
      <c r="D841" s="40"/>
      <c r="E841" s="40"/>
      <c r="F841" s="40"/>
    </row>
    <row r="842" ht="14.25" customHeight="1">
      <c r="A842" s="18"/>
      <c r="B842" s="24"/>
      <c r="C842" s="9"/>
      <c r="D842" s="40"/>
      <c r="E842" s="40"/>
      <c r="F842" s="40"/>
    </row>
    <row r="843" ht="14.25" customHeight="1">
      <c r="A843" s="18"/>
      <c r="B843" s="24"/>
      <c r="C843" s="9"/>
      <c r="D843" s="40"/>
      <c r="E843" s="40"/>
      <c r="F843" s="40"/>
    </row>
    <row r="844" ht="14.25" customHeight="1">
      <c r="A844" s="18"/>
      <c r="B844" s="24"/>
      <c r="C844" s="9"/>
      <c r="D844" s="40"/>
      <c r="E844" s="40"/>
      <c r="F844" s="40"/>
    </row>
    <row r="845" ht="14.25" customHeight="1">
      <c r="A845" s="18"/>
      <c r="B845" s="24"/>
      <c r="C845" s="9"/>
      <c r="D845" s="40"/>
      <c r="E845" s="40"/>
      <c r="F845" s="40"/>
    </row>
    <row r="846" ht="14.25" customHeight="1">
      <c r="A846" s="18"/>
      <c r="B846" s="24"/>
      <c r="C846" s="9"/>
      <c r="D846" s="40"/>
      <c r="E846" s="40"/>
      <c r="F846" s="40"/>
    </row>
    <row r="847" ht="14.25" customHeight="1">
      <c r="A847" s="18"/>
      <c r="B847" s="24"/>
      <c r="C847" s="9"/>
      <c r="D847" s="40"/>
      <c r="E847" s="40"/>
      <c r="F847" s="40"/>
    </row>
    <row r="848" ht="14.25" customHeight="1">
      <c r="A848" s="18"/>
      <c r="B848" s="24"/>
      <c r="C848" s="9"/>
      <c r="D848" s="40"/>
      <c r="E848" s="40"/>
      <c r="F848" s="40"/>
    </row>
    <row r="849" ht="14.25" customHeight="1">
      <c r="A849" s="18"/>
      <c r="B849" s="24"/>
      <c r="C849" s="9"/>
      <c r="D849" s="40"/>
      <c r="E849" s="40"/>
      <c r="F849" s="40"/>
    </row>
    <row r="850" ht="14.25" customHeight="1">
      <c r="A850" s="18"/>
      <c r="B850" s="24"/>
      <c r="C850" s="9"/>
      <c r="D850" s="40"/>
      <c r="E850" s="40"/>
      <c r="F850" s="40"/>
    </row>
    <row r="851" ht="14.25" customHeight="1">
      <c r="A851" s="18"/>
      <c r="B851" s="24"/>
      <c r="C851" s="9"/>
      <c r="D851" s="40"/>
      <c r="E851" s="40"/>
      <c r="F851" s="40"/>
    </row>
    <row r="852" ht="14.25" customHeight="1">
      <c r="A852" s="18"/>
      <c r="B852" s="24"/>
      <c r="C852" s="9"/>
      <c r="D852" s="40"/>
      <c r="E852" s="40"/>
      <c r="F852" s="40"/>
    </row>
    <row r="853" ht="14.25" customHeight="1">
      <c r="A853" s="18"/>
      <c r="B853" s="24"/>
      <c r="C853" s="9"/>
      <c r="D853" s="40"/>
      <c r="E853" s="40"/>
      <c r="F853" s="40"/>
    </row>
    <row r="854" ht="14.25" customHeight="1">
      <c r="A854" s="18"/>
      <c r="B854" s="24"/>
      <c r="C854" s="9"/>
      <c r="D854" s="40"/>
      <c r="E854" s="40"/>
      <c r="F854" s="40"/>
    </row>
    <row r="855" ht="14.25" customHeight="1">
      <c r="A855" s="18"/>
      <c r="B855" s="24"/>
      <c r="C855" s="9"/>
      <c r="D855" s="40"/>
      <c r="E855" s="40"/>
      <c r="F855" s="40"/>
    </row>
    <row r="856" ht="14.25" customHeight="1">
      <c r="A856" s="18"/>
      <c r="B856" s="24"/>
      <c r="C856" s="9"/>
      <c r="D856" s="40"/>
      <c r="E856" s="40"/>
      <c r="F856" s="40"/>
    </row>
    <row r="857" ht="14.25" customHeight="1">
      <c r="A857" s="18"/>
      <c r="B857" s="24"/>
      <c r="C857" s="9"/>
      <c r="D857" s="40"/>
      <c r="E857" s="40"/>
      <c r="F857" s="40"/>
    </row>
    <row r="858" ht="14.25" customHeight="1">
      <c r="A858" s="18"/>
      <c r="B858" s="24"/>
      <c r="C858" s="9"/>
      <c r="D858" s="40"/>
      <c r="E858" s="40"/>
      <c r="F858" s="40"/>
    </row>
    <row r="859" ht="14.25" customHeight="1">
      <c r="A859" s="18"/>
      <c r="B859" s="24"/>
      <c r="C859" s="9"/>
      <c r="D859" s="40"/>
      <c r="E859" s="40"/>
      <c r="F859" s="40"/>
    </row>
    <row r="860" ht="14.25" customHeight="1">
      <c r="A860" s="18"/>
      <c r="B860" s="24"/>
      <c r="C860" s="9"/>
      <c r="D860" s="40"/>
      <c r="E860" s="40"/>
      <c r="F860" s="40"/>
    </row>
    <row r="861" ht="14.25" customHeight="1">
      <c r="A861" s="18"/>
      <c r="B861" s="24"/>
      <c r="C861" s="9"/>
      <c r="D861" s="40"/>
      <c r="E861" s="40"/>
      <c r="F861" s="40"/>
    </row>
    <row r="862" ht="14.25" customHeight="1">
      <c r="A862" s="18"/>
      <c r="B862" s="24"/>
      <c r="C862" s="9"/>
      <c r="D862" s="40"/>
      <c r="E862" s="40"/>
      <c r="F862" s="40"/>
    </row>
    <row r="863" ht="14.25" customHeight="1">
      <c r="A863" s="18"/>
      <c r="B863" s="24"/>
      <c r="C863" s="9"/>
      <c r="D863" s="40"/>
      <c r="E863" s="40"/>
      <c r="F863" s="40"/>
    </row>
    <row r="864" ht="14.25" customHeight="1">
      <c r="A864" s="18"/>
      <c r="B864" s="24"/>
      <c r="C864" s="9"/>
      <c r="D864" s="40"/>
      <c r="E864" s="40"/>
      <c r="F864" s="40"/>
    </row>
    <row r="865" ht="14.25" customHeight="1">
      <c r="A865" s="18"/>
      <c r="B865" s="24"/>
      <c r="C865" s="9"/>
      <c r="D865" s="40"/>
      <c r="E865" s="40"/>
      <c r="F865" s="40"/>
    </row>
    <row r="866" ht="14.25" customHeight="1">
      <c r="A866" s="18"/>
      <c r="B866" s="24"/>
      <c r="C866" s="9"/>
      <c r="D866" s="40"/>
      <c r="E866" s="40"/>
      <c r="F866" s="40"/>
    </row>
    <row r="867" ht="14.25" customHeight="1">
      <c r="A867" s="18"/>
      <c r="B867" s="24"/>
      <c r="C867" s="9"/>
      <c r="D867" s="40"/>
      <c r="E867" s="40"/>
      <c r="F867" s="40"/>
    </row>
    <row r="868" ht="14.25" customHeight="1">
      <c r="A868" s="18"/>
      <c r="B868" s="24"/>
      <c r="C868" s="9"/>
      <c r="D868" s="40"/>
      <c r="E868" s="40"/>
      <c r="F868" s="40"/>
    </row>
    <row r="869" ht="14.25" customHeight="1">
      <c r="A869" s="18"/>
      <c r="B869" s="24"/>
      <c r="C869" s="9"/>
      <c r="D869" s="40"/>
      <c r="E869" s="40"/>
      <c r="F869" s="40"/>
    </row>
    <row r="870" ht="14.25" customHeight="1">
      <c r="A870" s="18"/>
      <c r="B870" s="24"/>
      <c r="C870" s="9"/>
      <c r="D870" s="40"/>
      <c r="E870" s="40"/>
      <c r="F870" s="40"/>
    </row>
    <row r="871" ht="14.25" customHeight="1">
      <c r="A871" s="18"/>
      <c r="B871" s="24"/>
      <c r="C871" s="9"/>
      <c r="D871" s="40"/>
      <c r="E871" s="40"/>
      <c r="F871" s="40"/>
    </row>
    <row r="872" ht="14.25" customHeight="1">
      <c r="A872" s="18"/>
      <c r="B872" s="24"/>
      <c r="C872" s="9"/>
      <c r="D872" s="40"/>
      <c r="E872" s="40"/>
      <c r="F872" s="40"/>
    </row>
    <row r="873" ht="14.25" customHeight="1">
      <c r="A873" s="18"/>
      <c r="B873" s="24"/>
      <c r="C873" s="9"/>
      <c r="D873" s="40"/>
      <c r="E873" s="40"/>
      <c r="F873" s="40"/>
    </row>
    <row r="874" ht="14.25" customHeight="1">
      <c r="A874" s="18"/>
      <c r="B874" s="24"/>
      <c r="C874" s="9"/>
      <c r="D874" s="40"/>
      <c r="E874" s="40"/>
      <c r="F874" s="40"/>
    </row>
    <row r="875" ht="14.25" customHeight="1">
      <c r="A875" s="18"/>
      <c r="B875" s="24"/>
      <c r="C875" s="9"/>
      <c r="D875" s="40"/>
      <c r="E875" s="40"/>
      <c r="F875" s="40"/>
    </row>
    <row r="876" ht="14.25" customHeight="1">
      <c r="A876" s="18"/>
      <c r="B876" s="24"/>
      <c r="C876" s="9"/>
      <c r="D876" s="40"/>
      <c r="E876" s="40"/>
      <c r="F876" s="40"/>
    </row>
    <row r="877" ht="14.25" customHeight="1">
      <c r="A877" s="18"/>
      <c r="B877" s="24"/>
      <c r="C877" s="9"/>
      <c r="D877" s="40"/>
      <c r="E877" s="40"/>
      <c r="F877" s="40"/>
    </row>
    <row r="878" ht="14.25" customHeight="1">
      <c r="A878" s="18"/>
      <c r="B878" s="24"/>
      <c r="C878" s="9"/>
      <c r="D878" s="40"/>
      <c r="E878" s="40"/>
      <c r="F878" s="40"/>
    </row>
    <row r="879" ht="14.25" customHeight="1">
      <c r="A879" s="18"/>
      <c r="B879" s="24"/>
      <c r="C879" s="9"/>
      <c r="D879" s="40"/>
      <c r="E879" s="40"/>
      <c r="F879" s="40"/>
    </row>
    <row r="880" ht="14.25" customHeight="1">
      <c r="A880" s="18"/>
      <c r="B880" s="24"/>
      <c r="C880" s="9"/>
      <c r="D880" s="40"/>
      <c r="E880" s="40"/>
      <c r="F880" s="40"/>
    </row>
    <row r="881" ht="14.25" customHeight="1">
      <c r="A881" s="18"/>
      <c r="B881" s="24"/>
      <c r="C881" s="9"/>
      <c r="D881" s="40"/>
      <c r="E881" s="40"/>
      <c r="F881" s="40"/>
    </row>
    <row r="882" ht="14.25" customHeight="1">
      <c r="A882" s="18"/>
      <c r="B882" s="24"/>
      <c r="C882" s="9"/>
      <c r="D882" s="40"/>
      <c r="E882" s="40"/>
      <c r="F882" s="40"/>
    </row>
    <row r="883" ht="14.25" customHeight="1">
      <c r="A883" s="18"/>
      <c r="B883" s="24"/>
      <c r="C883" s="9"/>
      <c r="D883" s="40"/>
      <c r="E883" s="40"/>
      <c r="F883" s="40"/>
    </row>
    <row r="884" ht="14.25" customHeight="1">
      <c r="A884" s="18"/>
      <c r="B884" s="24"/>
      <c r="C884" s="9"/>
      <c r="D884" s="40"/>
      <c r="E884" s="40"/>
      <c r="F884" s="40"/>
    </row>
    <row r="885" ht="14.25" customHeight="1">
      <c r="A885" s="18"/>
      <c r="B885" s="24"/>
      <c r="C885" s="9"/>
      <c r="D885" s="40"/>
      <c r="E885" s="40"/>
      <c r="F885" s="40"/>
    </row>
    <row r="886" ht="14.25" customHeight="1">
      <c r="A886" s="18"/>
      <c r="B886" s="24"/>
      <c r="C886" s="9"/>
      <c r="D886" s="40"/>
      <c r="E886" s="40"/>
      <c r="F886" s="40"/>
    </row>
    <row r="887" ht="14.25" customHeight="1">
      <c r="A887" s="18"/>
      <c r="B887" s="24"/>
      <c r="C887" s="9"/>
      <c r="D887" s="40"/>
      <c r="E887" s="40"/>
      <c r="F887" s="40"/>
    </row>
    <row r="888" ht="14.25" customHeight="1">
      <c r="A888" s="18"/>
      <c r="B888" s="24"/>
      <c r="C888" s="9"/>
      <c r="D888" s="40"/>
      <c r="E888" s="40"/>
      <c r="F888" s="40"/>
    </row>
    <row r="889" ht="14.25" customHeight="1">
      <c r="A889" s="18"/>
      <c r="B889" s="24"/>
      <c r="C889" s="9"/>
      <c r="D889" s="40"/>
      <c r="E889" s="40"/>
      <c r="F889" s="40"/>
    </row>
    <row r="890" ht="14.25" customHeight="1">
      <c r="A890" s="18"/>
      <c r="B890" s="24"/>
      <c r="C890" s="9"/>
      <c r="D890" s="40"/>
      <c r="E890" s="40"/>
      <c r="F890" s="40"/>
    </row>
    <row r="891" ht="14.25" customHeight="1">
      <c r="A891" s="18"/>
      <c r="B891" s="24"/>
      <c r="C891" s="9"/>
      <c r="D891" s="40"/>
      <c r="E891" s="40"/>
      <c r="F891" s="40"/>
    </row>
    <row r="892" ht="14.25" customHeight="1">
      <c r="A892" s="18"/>
      <c r="B892" s="24"/>
      <c r="C892" s="9"/>
      <c r="D892" s="40"/>
      <c r="E892" s="40"/>
      <c r="F892" s="40"/>
    </row>
    <row r="893" ht="14.25" customHeight="1">
      <c r="A893" s="18"/>
      <c r="B893" s="24"/>
      <c r="C893" s="9"/>
      <c r="D893" s="40"/>
      <c r="E893" s="40"/>
      <c r="F893" s="40"/>
    </row>
    <row r="894" ht="14.25" customHeight="1">
      <c r="A894" s="18"/>
      <c r="B894" s="24"/>
      <c r="C894" s="9"/>
      <c r="D894" s="40"/>
      <c r="E894" s="40"/>
      <c r="F894" s="40"/>
    </row>
    <row r="895" ht="14.25" customHeight="1">
      <c r="A895" s="18"/>
      <c r="B895" s="24"/>
      <c r="C895" s="9"/>
      <c r="D895" s="40"/>
      <c r="E895" s="40"/>
      <c r="F895" s="40"/>
    </row>
    <row r="896" ht="14.25" customHeight="1">
      <c r="A896" s="18"/>
      <c r="B896" s="24"/>
      <c r="C896" s="9"/>
      <c r="D896" s="40"/>
      <c r="E896" s="40"/>
      <c r="F896" s="40"/>
    </row>
    <row r="897" ht="14.25" customHeight="1">
      <c r="A897" s="18"/>
      <c r="B897" s="24"/>
      <c r="C897" s="9"/>
      <c r="D897" s="40"/>
      <c r="E897" s="40"/>
      <c r="F897" s="40"/>
    </row>
    <row r="898" ht="14.25" customHeight="1">
      <c r="A898" s="18"/>
      <c r="B898" s="24"/>
      <c r="C898" s="9"/>
      <c r="D898" s="40"/>
      <c r="E898" s="40"/>
      <c r="F898" s="40"/>
    </row>
    <row r="899" ht="14.25" customHeight="1">
      <c r="A899" s="18"/>
      <c r="B899" s="24"/>
      <c r="C899" s="9"/>
      <c r="D899" s="40"/>
      <c r="E899" s="40"/>
      <c r="F899" s="40"/>
    </row>
    <row r="900" ht="14.25" customHeight="1">
      <c r="A900" s="18"/>
      <c r="B900" s="24"/>
      <c r="C900" s="9"/>
      <c r="D900" s="40"/>
      <c r="E900" s="40"/>
      <c r="F900" s="40"/>
    </row>
    <row r="901" ht="14.25" customHeight="1">
      <c r="A901" s="18"/>
      <c r="B901" s="24"/>
      <c r="C901" s="9"/>
      <c r="D901" s="40"/>
      <c r="E901" s="40"/>
      <c r="F901" s="40"/>
    </row>
    <row r="902" ht="14.25" customHeight="1">
      <c r="A902" s="18"/>
      <c r="B902" s="24"/>
      <c r="C902" s="9"/>
      <c r="D902" s="40"/>
      <c r="E902" s="40"/>
      <c r="F902" s="40"/>
    </row>
    <row r="903" ht="14.25" customHeight="1">
      <c r="A903" s="18"/>
      <c r="B903" s="24"/>
      <c r="C903" s="9"/>
      <c r="D903" s="40"/>
      <c r="E903" s="40"/>
      <c r="F903" s="40"/>
    </row>
    <row r="904" ht="14.25" customHeight="1">
      <c r="A904" s="18"/>
      <c r="B904" s="24"/>
      <c r="C904" s="9"/>
      <c r="D904" s="40"/>
      <c r="E904" s="40"/>
      <c r="F904" s="40"/>
    </row>
    <row r="905" ht="14.25" customHeight="1">
      <c r="A905" s="18"/>
      <c r="B905" s="24"/>
      <c r="C905" s="9"/>
      <c r="D905" s="40"/>
      <c r="E905" s="40"/>
      <c r="F905" s="40"/>
    </row>
    <row r="906" ht="14.25" customHeight="1">
      <c r="A906" s="18"/>
      <c r="B906" s="24"/>
      <c r="C906" s="9"/>
      <c r="D906" s="40"/>
      <c r="E906" s="40"/>
      <c r="F906" s="40"/>
    </row>
    <row r="907" ht="14.25" customHeight="1">
      <c r="A907" s="18"/>
      <c r="B907" s="24"/>
      <c r="C907" s="9"/>
      <c r="D907" s="40"/>
      <c r="E907" s="40"/>
      <c r="F907" s="40"/>
    </row>
    <row r="908" ht="14.25" customHeight="1">
      <c r="A908" s="18"/>
      <c r="B908" s="24"/>
      <c r="C908" s="9"/>
      <c r="D908" s="40"/>
      <c r="E908" s="40"/>
      <c r="F908" s="40"/>
    </row>
    <row r="909" ht="14.25" customHeight="1">
      <c r="A909" s="18"/>
      <c r="B909" s="24"/>
      <c r="C909" s="9"/>
      <c r="D909" s="40"/>
      <c r="E909" s="40"/>
      <c r="F909" s="40"/>
    </row>
    <row r="910" ht="14.25" customHeight="1">
      <c r="A910" s="18"/>
      <c r="B910" s="24"/>
      <c r="C910" s="9"/>
      <c r="D910" s="40"/>
      <c r="E910" s="40"/>
      <c r="F910" s="40"/>
    </row>
    <row r="911" ht="14.25" customHeight="1">
      <c r="A911" s="18"/>
      <c r="B911" s="24"/>
      <c r="C911" s="9"/>
      <c r="D911" s="40"/>
      <c r="E911" s="40"/>
      <c r="F911" s="40"/>
    </row>
    <row r="912" ht="14.25" customHeight="1">
      <c r="A912" s="18"/>
      <c r="B912" s="24"/>
      <c r="C912" s="9"/>
      <c r="D912" s="40"/>
      <c r="E912" s="40"/>
      <c r="F912" s="40"/>
    </row>
    <row r="913" ht="14.25" customHeight="1">
      <c r="A913" s="18"/>
      <c r="B913" s="24"/>
      <c r="C913" s="9"/>
      <c r="D913" s="40"/>
      <c r="E913" s="40"/>
      <c r="F913" s="40"/>
    </row>
    <row r="914" ht="14.25" customHeight="1">
      <c r="A914" s="18"/>
      <c r="B914" s="24"/>
      <c r="C914" s="9"/>
      <c r="D914" s="40"/>
      <c r="E914" s="40"/>
      <c r="F914" s="40"/>
    </row>
    <row r="915" ht="14.25" customHeight="1">
      <c r="A915" s="18"/>
      <c r="B915" s="24"/>
      <c r="C915" s="9"/>
      <c r="D915" s="40"/>
      <c r="E915" s="40"/>
      <c r="F915" s="40"/>
    </row>
    <row r="916" ht="14.25" customHeight="1">
      <c r="A916" s="18"/>
      <c r="B916" s="24"/>
      <c r="C916" s="9"/>
      <c r="D916" s="40"/>
      <c r="E916" s="40"/>
      <c r="F916" s="40"/>
    </row>
    <row r="917" ht="14.25" customHeight="1">
      <c r="A917" s="18"/>
      <c r="B917" s="24"/>
      <c r="C917" s="9"/>
      <c r="D917" s="40"/>
      <c r="E917" s="40"/>
      <c r="F917" s="40"/>
    </row>
    <row r="918" ht="14.25" customHeight="1">
      <c r="A918" s="18"/>
      <c r="B918" s="24"/>
      <c r="C918" s="9"/>
      <c r="D918" s="40"/>
      <c r="E918" s="40"/>
      <c r="F918" s="40"/>
    </row>
    <row r="919" ht="14.25" customHeight="1">
      <c r="A919" s="18"/>
      <c r="B919" s="24"/>
      <c r="C919" s="9"/>
      <c r="D919" s="40"/>
      <c r="E919" s="40"/>
      <c r="F919" s="40"/>
    </row>
    <row r="920" ht="14.25" customHeight="1">
      <c r="A920" s="18"/>
      <c r="B920" s="24"/>
      <c r="C920" s="9"/>
      <c r="D920" s="40"/>
      <c r="E920" s="40"/>
      <c r="F920" s="40"/>
    </row>
    <row r="921" ht="14.25" customHeight="1">
      <c r="A921" s="18"/>
      <c r="B921" s="24"/>
      <c r="C921" s="9"/>
      <c r="D921" s="40"/>
      <c r="E921" s="40"/>
      <c r="F921" s="40"/>
    </row>
    <row r="922" ht="14.25" customHeight="1">
      <c r="A922" s="18"/>
      <c r="B922" s="24"/>
      <c r="C922" s="9"/>
      <c r="D922" s="40"/>
      <c r="E922" s="40"/>
      <c r="F922" s="40"/>
    </row>
    <row r="923" ht="14.25" customHeight="1">
      <c r="A923" s="18"/>
      <c r="B923" s="24"/>
      <c r="C923" s="9"/>
      <c r="D923" s="40"/>
      <c r="E923" s="40"/>
      <c r="F923" s="40"/>
    </row>
    <row r="924" ht="14.25" customHeight="1">
      <c r="A924" s="18"/>
      <c r="B924" s="24"/>
      <c r="C924" s="9"/>
      <c r="D924" s="40"/>
      <c r="E924" s="40"/>
      <c r="F924" s="40"/>
    </row>
    <row r="925" ht="14.25" customHeight="1">
      <c r="A925" s="18"/>
      <c r="B925" s="24"/>
      <c r="C925" s="9"/>
      <c r="D925" s="40"/>
      <c r="E925" s="40"/>
      <c r="F925" s="40"/>
    </row>
    <row r="926" ht="14.25" customHeight="1">
      <c r="A926" s="18"/>
      <c r="B926" s="24"/>
      <c r="C926" s="9"/>
      <c r="D926" s="40"/>
      <c r="E926" s="40"/>
      <c r="F926" s="40"/>
    </row>
    <row r="927" ht="14.25" customHeight="1">
      <c r="A927" s="18"/>
      <c r="B927" s="24"/>
      <c r="C927" s="9"/>
      <c r="D927" s="40"/>
      <c r="E927" s="40"/>
      <c r="F927" s="40"/>
    </row>
    <row r="928" ht="14.25" customHeight="1">
      <c r="A928" s="18"/>
      <c r="B928" s="24"/>
      <c r="C928" s="9"/>
      <c r="D928" s="40"/>
      <c r="E928" s="40"/>
      <c r="F928" s="40"/>
    </row>
    <row r="929" ht="14.25" customHeight="1">
      <c r="A929" s="18"/>
      <c r="B929" s="24"/>
      <c r="C929" s="9"/>
      <c r="D929" s="40"/>
      <c r="E929" s="40"/>
      <c r="F929" s="40"/>
    </row>
    <row r="930" ht="14.25" customHeight="1">
      <c r="A930" s="18"/>
      <c r="B930" s="24"/>
      <c r="C930" s="9"/>
      <c r="D930" s="40"/>
      <c r="E930" s="40"/>
      <c r="F930" s="40"/>
    </row>
    <row r="931" ht="14.25" customHeight="1">
      <c r="A931" s="18"/>
      <c r="B931" s="24"/>
      <c r="C931" s="9"/>
      <c r="D931" s="40"/>
      <c r="E931" s="40"/>
      <c r="F931" s="40"/>
    </row>
    <row r="932" ht="14.25" customHeight="1">
      <c r="A932" s="18"/>
      <c r="B932" s="24"/>
      <c r="C932" s="9"/>
      <c r="D932" s="40"/>
      <c r="E932" s="40"/>
      <c r="F932" s="40"/>
    </row>
    <row r="933" ht="14.25" customHeight="1">
      <c r="A933" s="18"/>
      <c r="B933" s="24"/>
      <c r="C933" s="9"/>
      <c r="D933" s="40"/>
      <c r="E933" s="40"/>
      <c r="F933" s="40"/>
    </row>
    <row r="934" ht="14.25" customHeight="1">
      <c r="A934" s="18"/>
      <c r="B934" s="24"/>
      <c r="C934" s="9"/>
      <c r="D934" s="40"/>
      <c r="E934" s="40"/>
      <c r="F934" s="40"/>
    </row>
    <row r="935" ht="14.25" customHeight="1">
      <c r="A935" s="18"/>
      <c r="B935" s="24"/>
      <c r="C935" s="9"/>
      <c r="D935" s="40"/>
      <c r="E935" s="40"/>
      <c r="F935" s="40"/>
    </row>
    <row r="936" ht="14.25" customHeight="1">
      <c r="A936" s="18"/>
      <c r="B936" s="24"/>
      <c r="C936" s="9"/>
      <c r="D936" s="40"/>
      <c r="E936" s="40"/>
      <c r="F936" s="40"/>
    </row>
    <row r="937" ht="14.25" customHeight="1">
      <c r="A937" s="18"/>
      <c r="B937" s="24"/>
      <c r="C937" s="9"/>
      <c r="D937" s="40"/>
      <c r="E937" s="40"/>
      <c r="F937" s="40"/>
    </row>
    <row r="938" ht="14.25" customHeight="1">
      <c r="A938" s="18"/>
      <c r="B938" s="24"/>
      <c r="C938" s="9"/>
      <c r="D938" s="40"/>
      <c r="E938" s="40"/>
      <c r="F938" s="40"/>
    </row>
    <row r="939" ht="14.25" customHeight="1">
      <c r="A939" s="18"/>
      <c r="B939" s="24"/>
      <c r="C939" s="9"/>
      <c r="D939" s="40"/>
      <c r="E939" s="40"/>
      <c r="F939" s="40"/>
    </row>
    <row r="940" ht="14.25" customHeight="1">
      <c r="A940" s="18"/>
      <c r="B940" s="24"/>
      <c r="C940" s="9"/>
      <c r="D940" s="40"/>
      <c r="E940" s="40"/>
      <c r="F940" s="40"/>
    </row>
    <row r="941" ht="14.25" customHeight="1">
      <c r="A941" s="18"/>
      <c r="B941" s="24"/>
      <c r="C941" s="9"/>
      <c r="D941" s="40"/>
      <c r="E941" s="40"/>
      <c r="F941" s="40"/>
    </row>
    <row r="942" ht="14.25" customHeight="1">
      <c r="A942" s="18"/>
      <c r="B942" s="24"/>
      <c r="C942" s="9"/>
      <c r="D942" s="40"/>
      <c r="E942" s="40"/>
      <c r="F942" s="40"/>
    </row>
    <row r="943" ht="14.25" customHeight="1">
      <c r="A943" s="18"/>
      <c r="B943" s="24"/>
      <c r="C943" s="9"/>
      <c r="D943" s="40"/>
      <c r="E943" s="40"/>
      <c r="F943" s="40"/>
    </row>
    <row r="944" ht="14.25" customHeight="1">
      <c r="A944" s="18"/>
      <c r="B944" s="24"/>
      <c r="C944" s="9"/>
      <c r="D944" s="40"/>
      <c r="E944" s="40"/>
      <c r="F944" s="40"/>
    </row>
    <row r="945" ht="14.25" customHeight="1">
      <c r="A945" s="18"/>
      <c r="B945" s="24"/>
      <c r="C945" s="9"/>
      <c r="D945" s="40"/>
      <c r="E945" s="40"/>
      <c r="F945" s="40"/>
    </row>
    <row r="946" ht="14.25" customHeight="1">
      <c r="A946" s="18"/>
      <c r="B946" s="24"/>
      <c r="C946" s="9"/>
      <c r="D946" s="40"/>
      <c r="E946" s="40"/>
      <c r="F946" s="40"/>
    </row>
    <row r="947" ht="14.25" customHeight="1">
      <c r="A947" s="18"/>
      <c r="B947" s="24"/>
      <c r="C947" s="9"/>
      <c r="D947" s="40"/>
      <c r="E947" s="40"/>
      <c r="F947" s="40"/>
    </row>
    <row r="948" ht="14.25" customHeight="1">
      <c r="A948" s="18"/>
      <c r="B948" s="24"/>
      <c r="C948" s="9"/>
      <c r="D948" s="40"/>
      <c r="E948" s="40"/>
      <c r="F948" s="40"/>
    </row>
    <row r="949" ht="14.25" customHeight="1">
      <c r="A949" s="18"/>
      <c r="B949" s="24"/>
      <c r="C949" s="9"/>
      <c r="D949" s="40"/>
      <c r="E949" s="40"/>
      <c r="F949" s="40"/>
    </row>
    <row r="950" ht="14.25" customHeight="1">
      <c r="A950" s="18"/>
      <c r="B950" s="24"/>
      <c r="C950" s="9"/>
      <c r="D950" s="40"/>
      <c r="E950" s="40"/>
      <c r="F950" s="40"/>
    </row>
    <row r="951" ht="14.25" customHeight="1">
      <c r="A951" s="18"/>
      <c r="B951" s="24"/>
      <c r="C951" s="9"/>
      <c r="D951" s="40"/>
      <c r="E951" s="40"/>
      <c r="F951" s="40"/>
    </row>
    <row r="952" ht="14.25" customHeight="1">
      <c r="A952" s="18"/>
      <c r="B952" s="24"/>
      <c r="C952" s="9"/>
      <c r="D952" s="40"/>
      <c r="E952" s="40"/>
      <c r="F952" s="40"/>
    </row>
    <row r="953" ht="14.25" customHeight="1">
      <c r="A953" s="18"/>
      <c r="B953" s="24"/>
      <c r="C953" s="9"/>
      <c r="D953" s="40"/>
      <c r="E953" s="40"/>
      <c r="F953" s="40"/>
    </row>
    <row r="954" ht="14.25" customHeight="1">
      <c r="A954" s="18"/>
      <c r="B954" s="24"/>
      <c r="C954" s="9"/>
      <c r="D954" s="40"/>
      <c r="E954" s="40"/>
      <c r="F954" s="40"/>
    </row>
    <row r="955" ht="14.25" customHeight="1">
      <c r="A955" s="18"/>
      <c r="B955" s="24"/>
      <c r="C955" s="9"/>
      <c r="D955" s="40"/>
      <c r="E955" s="40"/>
      <c r="F955" s="40"/>
    </row>
    <row r="956" ht="14.25" customHeight="1">
      <c r="A956" s="18"/>
      <c r="B956" s="24"/>
      <c r="C956" s="9"/>
      <c r="D956" s="40"/>
      <c r="E956" s="40"/>
      <c r="F956" s="40"/>
    </row>
    <row r="957" ht="14.25" customHeight="1">
      <c r="A957" s="18"/>
      <c r="B957" s="24"/>
      <c r="C957" s="9"/>
      <c r="D957" s="40"/>
      <c r="E957" s="40"/>
      <c r="F957" s="40"/>
    </row>
    <row r="958" ht="14.25" customHeight="1">
      <c r="A958" s="18"/>
      <c r="B958" s="24"/>
      <c r="C958" s="9"/>
      <c r="D958" s="40"/>
      <c r="E958" s="40"/>
      <c r="F958" s="40"/>
    </row>
    <row r="959" ht="14.25" customHeight="1">
      <c r="A959" s="18"/>
      <c r="B959" s="24"/>
      <c r="C959" s="9"/>
      <c r="D959" s="40"/>
      <c r="E959" s="40"/>
      <c r="F959" s="40"/>
    </row>
    <row r="960" ht="14.25" customHeight="1">
      <c r="A960" s="18"/>
      <c r="B960" s="24"/>
      <c r="C960" s="9"/>
      <c r="D960" s="40"/>
      <c r="E960" s="40"/>
      <c r="F960" s="40"/>
    </row>
    <row r="961" ht="14.25" customHeight="1">
      <c r="A961" s="18"/>
      <c r="B961" s="24"/>
      <c r="C961" s="9"/>
      <c r="D961" s="40"/>
      <c r="E961" s="40"/>
      <c r="F961" s="40"/>
    </row>
    <row r="962" ht="14.25" customHeight="1">
      <c r="A962" s="18"/>
      <c r="B962" s="24"/>
      <c r="C962" s="9"/>
      <c r="D962" s="40"/>
      <c r="E962" s="40"/>
      <c r="F962" s="40"/>
    </row>
    <row r="963" ht="14.25" customHeight="1">
      <c r="A963" s="18"/>
      <c r="B963" s="24"/>
      <c r="C963" s="9"/>
      <c r="D963" s="40"/>
      <c r="E963" s="40"/>
      <c r="F963" s="40"/>
    </row>
    <row r="964" ht="14.25" customHeight="1">
      <c r="A964" s="18"/>
      <c r="B964" s="24"/>
      <c r="C964" s="9"/>
      <c r="D964" s="40"/>
      <c r="E964" s="40"/>
      <c r="F964" s="40"/>
    </row>
    <row r="965" ht="14.25" customHeight="1">
      <c r="A965" s="18"/>
      <c r="B965" s="24"/>
      <c r="C965" s="9"/>
      <c r="D965" s="40"/>
      <c r="E965" s="40"/>
      <c r="F965" s="40"/>
    </row>
    <row r="966" ht="14.25" customHeight="1">
      <c r="A966" s="18"/>
      <c r="B966" s="24"/>
      <c r="C966" s="9"/>
      <c r="D966" s="40"/>
      <c r="E966" s="40"/>
      <c r="F966" s="40"/>
    </row>
    <row r="967" ht="14.25" customHeight="1">
      <c r="A967" s="18"/>
      <c r="B967" s="24"/>
      <c r="C967" s="9"/>
      <c r="D967" s="40"/>
      <c r="E967" s="40"/>
      <c r="F967" s="40"/>
    </row>
    <row r="968" ht="14.25" customHeight="1">
      <c r="A968" s="18"/>
      <c r="B968" s="24"/>
      <c r="C968" s="9"/>
      <c r="D968" s="40"/>
      <c r="E968" s="40"/>
      <c r="F968" s="40"/>
    </row>
    <row r="969" ht="14.25" customHeight="1">
      <c r="A969" s="18"/>
      <c r="B969" s="24"/>
      <c r="C969" s="9"/>
      <c r="D969" s="40"/>
      <c r="E969" s="40"/>
      <c r="F969" s="40"/>
    </row>
    <row r="970" ht="14.25" customHeight="1">
      <c r="A970" s="18"/>
      <c r="B970" s="24"/>
      <c r="C970" s="9"/>
      <c r="D970" s="40"/>
      <c r="E970" s="40"/>
      <c r="F970" s="40"/>
    </row>
    <row r="971" ht="14.25" customHeight="1">
      <c r="A971" s="18"/>
      <c r="B971" s="24"/>
      <c r="C971" s="9"/>
      <c r="D971" s="40"/>
      <c r="E971" s="40"/>
      <c r="F971" s="40"/>
    </row>
    <row r="972" ht="14.25" customHeight="1">
      <c r="A972" s="18"/>
      <c r="B972" s="24"/>
      <c r="C972" s="9"/>
      <c r="D972" s="40"/>
      <c r="E972" s="40"/>
      <c r="F972" s="40"/>
    </row>
    <row r="973" ht="14.25" customHeight="1">
      <c r="A973" s="18"/>
      <c r="B973" s="24"/>
      <c r="C973" s="9"/>
      <c r="D973" s="40"/>
      <c r="E973" s="40"/>
      <c r="F973" s="40"/>
    </row>
    <row r="974" ht="14.25" customHeight="1">
      <c r="A974" s="18"/>
      <c r="B974" s="24"/>
      <c r="C974" s="9"/>
      <c r="D974" s="40"/>
      <c r="E974" s="40"/>
      <c r="F974" s="40"/>
    </row>
    <row r="975" ht="14.25" customHeight="1">
      <c r="A975" s="18"/>
      <c r="B975" s="24"/>
      <c r="C975" s="9"/>
      <c r="D975" s="40"/>
      <c r="E975" s="40"/>
      <c r="F975" s="40"/>
    </row>
    <row r="976" ht="14.25" customHeight="1">
      <c r="A976" s="18"/>
      <c r="B976" s="24"/>
      <c r="C976" s="9"/>
      <c r="D976" s="40"/>
      <c r="E976" s="40"/>
      <c r="F976" s="40"/>
    </row>
    <row r="977" ht="14.25" customHeight="1">
      <c r="A977" s="18"/>
      <c r="B977" s="24"/>
      <c r="C977" s="9"/>
      <c r="D977" s="40"/>
      <c r="E977" s="40"/>
      <c r="F977" s="40"/>
    </row>
    <row r="978" ht="14.25" customHeight="1">
      <c r="A978" s="18"/>
      <c r="B978" s="24"/>
      <c r="C978" s="9"/>
      <c r="D978" s="40"/>
      <c r="E978" s="40"/>
      <c r="F978" s="40"/>
    </row>
    <row r="979" ht="14.25" customHeight="1">
      <c r="A979" s="18"/>
      <c r="B979" s="24"/>
      <c r="C979" s="9"/>
      <c r="D979" s="40"/>
      <c r="E979" s="40"/>
      <c r="F979" s="40"/>
    </row>
    <row r="980" ht="14.25" customHeight="1">
      <c r="A980" s="18"/>
      <c r="B980" s="24"/>
      <c r="C980" s="9"/>
      <c r="D980" s="40"/>
      <c r="E980" s="40"/>
      <c r="F980" s="40"/>
    </row>
    <row r="981" ht="14.25" customHeight="1">
      <c r="A981" s="18"/>
      <c r="B981" s="24"/>
      <c r="C981" s="9"/>
      <c r="D981" s="40"/>
      <c r="E981" s="40"/>
      <c r="F981" s="40"/>
    </row>
    <row r="982" ht="14.25" customHeight="1">
      <c r="A982" s="18"/>
      <c r="B982" s="24"/>
      <c r="C982" s="9"/>
      <c r="D982" s="40"/>
      <c r="E982" s="40"/>
      <c r="F982" s="40"/>
    </row>
    <row r="983" ht="14.25" customHeight="1">
      <c r="A983" s="18"/>
      <c r="B983" s="24"/>
      <c r="C983" s="9"/>
      <c r="D983" s="40"/>
      <c r="E983" s="40"/>
      <c r="F983" s="40"/>
    </row>
    <row r="984" ht="14.25" customHeight="1">
      <c r="A984" s="18"/>
      <c r="B984" s="24"/>
      <c r="C984" s="9"/>
      <c r="D984" s="40"/>
      <c r="E984" s="40"/>
      <c r="F984" s="40"/>
    </row>
    <row r="985" ht="14.25" customHeight="1">
      <c r="A985" s="18"/>
      <c r="B985" s="24"/>
      <c r="C985" s="9"/>
      <c r="D985" s="40"/>
      <c r="E985" s="40"/>
      <c r="F985" s="40"/>
    </row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1:C1000">
    <cfRule type="colorScale" priority="1">
      <colorScale>
        <cfvo type="min"/>
        <cfvo type="max"/>
        <color rgb="FFFCFCFF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12.29"/>
    <col customWidth="1" min="3" max="3" width="13.0"/>
    <col customWidth="1" min="4" max="4" width="12.29"/>
    <col customWidth="1" min="5" max="5" width="11.71"/>
    <col customWidth="1" min="6" max="9" width="12.29"/>
    <col customWidth="1" min="10" max="26" width="8.71"/>
  </cols>
  <sheetData>
    <row r="1" ht="14.25" customHeight="1">
      <c r="A1" s="7" t="s">
        <v>116</v>
      </c>
    </row>
    <row r="2" ht="14.25" customHeight="1"/>
    <row r="3" ht="14.25" customHeight="1">
      <c r="A3" s="53" t="s">
        <v>118</v>
      </c>
      <c r="B3" s="54"/>
    </row>
    <row r="4" ht="14.25" customHeight="1">
      <c r="A4" s="9" t="s">
        <v>119</v>
      </c>
      <c r="B4" s="9">
        <v>0.30530587221595096</v>
      </c>
    </row>
    <row r="5" ht="14.25" customHeight="1">
      <c r="A5" s="59" t="s">
        <v>120</v>
      </c>
      <c r="B5" s="59">
        <v>0.09321167560954256</v>
      </c>
      <c r="C5" s="9" t="s">
        <v>174</v>
      </c>
    </row>
    <row r="6" ht="14.25" customHeight="1">
      <c r="A6" s="9" t="s">
        <v>122</v>
      </c>
      <c r="B6" s="9">
        <v>0.0897240282080408</v>
      </c>
    </row>
    <row r="7" ht="14.25" customHeight="1">
      <c r="A7" s="9" t="s">
        <v>123</v>
      </c>
      <c r="B7" s="9">
        <v>0.20152458117926703</v>
      </c>
    </row>
    <row r="8" ht="14.25" customHeight="1">
      <c r="A8" s="56" t="s">
        <v>124</v>
      </c>
      <c r="B8" s="56">
        <v>784.0</v>
      </c>
    </row>
    <row r="9" ht="14.25" customHeight="1"/>
    <row r="10" ht="14.25" customHeight="1">
      <c r="A10" s="7" t="s">
        <v>125</v>
      </c>
    </row>
    <row r="11" ht="14.25" customHeight="1">
      <c r="A11" s="53"/>
      <c r="B11" s="53" t="s">
        <v>126</v>
      </c>
      <c r="C11" s="53" t="s">
        <v>127</v>
      </c>
      <c r="D11" s="53" t="s">
        <v>128</v>
      </c>
      <c r="E11" s="53" t="s">
        <v>129</v>
      </c>
      <c r="F11" s="53" t="s">
        <v>130</v>
      </c>
    </row>
    <row r="12" ht="14.25" customHeight="1">
      <c r="A12" s="9" t="s">
        <v>131</v>
      </c>
      <c r="B12" s="9">
        <v>3.0</v>
      </c>
      <c r="C12" s="9">
        <v>3.2562298461975736</v>
      </c>
      <c r="D12" s="9">
        <v>1.0854099487325246</v>
      </c>
      <c r="E12" s="9">
        <v>26.726232579992516</v>
      </c>
      <c r="F12" s="9">
        <v>1.843970204760164E-16</v>
      </c>
    </row>
    <row r="13" ht="14.25" customHeight="1">
      <c r="A13" s="9" t="s">
        <v>132</v>
      </c>
      <c r="B13" s="9">
        <v>780.0</v>
      </c>
      <c r="C13" s="9">
        <v>31.67748231919361</v>
      </c>
      <c r="D13" s="9">
        <v>0.04061215681947899</v>
      </c>
      <c r="E13" s="9"/>
      <c r="F13" s="9"/>
    </row>
    <row r="14" ht="14.25" customHeight="1">
      <c r="A14" s="56" t="s">
        <v>133</v>
      </c>
      <c r="B14" s="56">
        <v>783.0</v>
      </c>
      <c r="C14" s="56">
        <v>34.933712165391185</v>
      </c>
      <c r="D14" s="56"/>
      <c r="E14" s="56"/>
      <c r="F14" s="56"/>
    </row>
    <row r="15" ht="14.25" customHeight="1"/>
    <row r="16" ht="14.25" customHeight="1">
      <c r="A16" s="53"/>
      <c r="B16" s="53" t="s">
        <v>134</v>
      </c>
      <c r="C16" s="53" t="s">
        <v>123</v>
      </c>
      <c r="D16" s="53" t="s">
        <v>135</v>
      </c>
      <c r="E16" s="53" t="s">
        <v>136</v>
      </c>
      <c r="F16" s="53" t="s">
        <v>137</v>
      </c>
      <c r="G16" s="53" t="s">
        <v>138</v>
      </c>
      <c r="H16" s="53" t="s">
        <v>139</v>
      </c>
      <c r="I16" s="53" t="s">
        <v>140</v>
      </c>
    </row>
    <row r="17" ht="14.25" customHeight="1">
      <c r="A17" s="9" t="s">
        <v>53</v>
      </c>
      <c r="B17" s="9">
        <v>0.4886557941535461</v>
      </c>
      <c r="C17" s="9">
        <v>0.022459381305170202</v>
      </c>
      <c r="D17" s="9">
        <v>21.757313236453953</v>
      </c>
      <c r="E17" s="71">
        <v>2.141934325890726E-82</v>
      </c>
      <c r="F17" s="9">
        <v>0.44456780400113893</v>
      </c>
      <c r="G17" s="9">
        <v>0.5327437843059533</v>
      </c>
      <c r="H17" s="9">
        <v>0.44456780400113893</v>
      </c>
      <c r="I17" s="9">
        <v>0.5327437843059533</v>
      </c>
    </row>
    <row r="18" ht="14.25" customHeight="1">
      <c r="A18" s="9" t="s">
        <v>55</v>
      </c>
      <c r="B18" s="9">
        <v>-0.8270353815557724</v>
      </c>
      <c r="C18" s="9">
        <v>0.1016489964640296</v>
      </c>
      <c r="D18" s="9">
        <v>-8.136188357240048</v>
      </c>
      <c r="E18" s="66">
        <v>1.605679999108876E-15</v>
      </c>
      <c r="F18" s="9">
        <v>-1.0265733783605446</v>
      </c>
      <c r="G18" s="9">
        <v>-0.6274973847510003</v>
      </c>
      <c r="H18" s="9">
        <v>-1.0265733783605446</v>
      </c>
      <c r="I18" s="9">
        <v>-0.6274973847510003</v>
      </c>
    </row>
    <row r="19" ht="14.25" customHeight="1">
      <c r="A19" s="9" t="s">
        <v>56</v>
      </c>
      <c r="B19" s="59">
        <v>0.0642765079719784</v>
      </c>
      <c r="C19" s="9">
        <v>0.0196564417115248</v>
      </c>
      <c r="D19" s="9">
        <v>3.2699971294546324</v>
      </c>
      <c r="E19" s="66">
        <v>0.0011226784624804806</v>
      </c>
      <c r="F19" s="9">
        <v>0.0256907162783499</v>
      </c>
      <c r="G19" s="9">
        <v>0.1028622996656069</v>
      </c>
      <c r="H19" s="9">
        <v>0.0256907162783499</v>
      </c>
      <c r="I19" s="9">
        <v>0.1028622996656069</v>
      </c>
    </row>
    <row r="20" ht="14.25" customHeight="1">
      <c r="A20" s="56" t="s">
        <v>57</v>
      </c>
      <c r="B20" s="56">
        <v>-0.5248863150641074</v>
      </c>
      <c r="C20" s="56">
        <v>0.1795136839229455</v>
      </c>
      <c r="D20" s="56">
        <v>-2.923934842145013</v>
      </c>
      <c r="E20" s="72">
        <v>0.0035564715392621274</v>
      </c>
      <c r="F20" s="56">
        <v>-0.8772734721936427</v>
      </c>
      <c r="G20" s="56">
        <v>-0.17249915793457216</v>
      </c>
      <c r="H20" s="56">
        <v>-0.8772734721936427</v>
      </c>
      <c r="I20" s="56">
        <v>-0.17249915793457216</v>
      </c>
    </row>
    <row r="21" ht="14.25" customHeight="1">
      <c r="E21" s="9" t="s">
        <v>175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3.29"/>
    <col customWidth="1" min="3" max="6" width="9.0"/>
    <col customWidth="1" min="7" max="26" width="8.71"/>
  </cols>
  <sheetData>
    <row r="1" ht="14.25" customHeight="1">
      <c r="A1" s="12"/>
      <c r="B1" s="21" t="s">
        <v>39</v>
      </c>
      <c r="C1" s="25" t="s">
        <v>44</v>
      </c>
      <c r="D1" s="33" t="s">
        <v>55</v>
      </c>
      <c r="E1" s="33" t="s">
        <v>56</v>
      </c>
      <c r="F1" s="33" t="s">
        <v>57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">
        <v>17.06928658111095</v>
      </c>
      <c r="B2" s="23">
        <f t="shared" ref="B2:B29" si="1">A2/MAX(A:A)</f>
        <v>0.1306387758</v>
      </c>
      <c r="C2" s="26">
        <v>-17.0</v>
      </c>
      <c r="D2" s="34">
        <v>0.0</v>
      </c>
      <c r="E2" s="43">
        <v>1.0</v>
      </c>
      <c r="F2" s="34">
        <v>0.0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">
        <v>16.83606370300885</v>
      </c>
      <c r="B3" s="23">
        <f t="shared" si="1"/>
        <v>0.1288538183</v>
      </c>
      <c r="C3" s="26">
        <v>-16.0</v>
      </c>
      <c r="D3" s="34">
        <v>0.0</v>
      </c>
      <c r="E3" s="43">
        <v>1.0</v>
      </c>
      <c r="F3" s="34">
        <v>0.0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">
        <v>17.00979892020339</v>
      </c>
      <c r="B4" s="23">
        <f t="shared" si="1"/>
        <v>0.1301834905</v>
      </c>
      <c r="C4" s="26">
        <v>-15.0</v>
      </c>
      <c r="D4" s="34">
        <v>0.0</v>
      </c>
      <c r="E4" s="43">
        <v>1.0</v>
      </c>
      <c r="F4" s="34">
        <v>0.0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">
        <v>16.93639344672317</v>
      </c>
      <c r="B5" s="23">
        <f t="shared" si="1"/>
        <v>0.1296216861</v>
      </c>
      <c r="C5" s="26">
        <v>-14.0</v>
      </c>
      <c r="D5" s="34">
        <v>0.0</v>
      </c>
      <c r="E5" s="43">
        <v>1.0</v>
      </c>
      <c r="F5" s="34">
        <v>0.0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">
        <v>16.85744317776019</v>
      </c>
      <c r="B6" s="23">
        <f t="shared" si="1"/>
        <v>0.1290174449</v>
      </c>
      <c r="C6" s="26">
        <v>-13.0</v>
      </c>
      <c r="D6" s="34">
        <v>0.0</v>
      </c>
      <c r="E6" s="43">
        <v>1.0</v>
      </c>
      <c r="F6" s="34">
        <v>0.0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">
        <v>15.00816488975259</v>
      </c>
      <c r="B7" s="23">
        <f t="shared" si="1"/>
        <v>0.1148641028</v>
      </c>
      <c r="C7" s="26">
        <v>-12.0</v>
      </c>
      <c r="D7" s="34">
        <v>0.0</v>
      </c>
      <c r="E7" s="43">
        <v>1.0</v>
      </c>
      <c r="F7" s="34">
        <v>0.0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">
        <v>14.88735299362279</v>
      </c>
      <c r="B8" s="23">
        <f t="shared" si="1"/>
        <v>0.1139394761</v>
      </c>
      <c r="C8" s="26">
        <v>-11.0</v>
      </c>
      <c r="D8" s="34">
        <v>0.0</v>
      </c>
      <c r="E8" s="43">
        <v>1.0</v>
      </c>
      <c r="F8" s="34">
        <v>0.0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">
        <v>15.06534753849608</v>
      </c>
      <c r="B9" s="23">
        <f t="shared" si="1"/>
        <v>0.1153017468</v>
      </c>
      <c r="C9" s="26">
        <v>-10.0</v>
      </c>
      <c r="D9" s="34">
        <v>0.0</v>
      </c>
      <c r="E9" s="43">
        <v>1.0</v>
      </c>
      <c r="F9" s="34">
        <v>0.0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">
        <v>15.62454205480323</v>
      </c>
      <c r="B10" s="23">
        <f t="shared" si="1"/>
        <v>0.119581509</v>
      </c>
      <c r="C10" s="26">
        <v>-9.0</v>
      </c>
      <c r="D10" s="34">
        <v>0.0</v>
      </c>
      <c r="E10" s="43">
        <v>1.0</v>
      </c>
      <c r="F10" s="34">
        <v>0.0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">
        <v>15.96081641246952</v>
      </c>
      <c r="B11" s="23">
        <f t="shared" si="1"/>
        <v>0.1221551649</v>
      </c>
      <c r="C11" s="26">
        <v>-8.0</v>
      </c>
      <c r="D11" s="34">
        <v>0.0</v>
      </c>
      <c r="E11" s="43">
        <v>1.0</v>
      </c>
      <c r="F11" s="34">
        <v>0.0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">
        <v>16.63923591964517</v>
      </c>
      <c r="B12" s="23">
        <f t="shared" si="1"/>
        <v>0.1273474085</v>
      </c>
      <c r="C12" s="26">
        <v>-7.0</v>
      </c>
      <c r="D12" s="34">
        <v>0.0</v>
      </c>
      <c r="E12" s="43">
        <v>1.0</v>
      </c>
      <c r="F12" s="34">
        <v>0.0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">
        <v>16.73721866548071</v>
      </c>
      <c r="B13" s="23">
        <f t="shared" si="1"/>
        <v>0.1280973137</v>
      </c>
      <c r="C13" s="26">
        <v>-6.0</v>
      </c>
      <c r="D13" s="36">
        <v>0.002</v>
      </c>
      <c r="E13" s="43">
        <v>1.0</v>
      </c>
      <c r="F13" s="34">
        <v>0.0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">
        <v>16.23610186656667</v>
      </c>
      <c r="B14" s="23">
        <f t="shared" si="1"/>
        <v>0.1242620459</v>
      </c>
      <c r="C14" s="26">
        <v>-5.0</v>
      </c>
      <c r="D14" s="36">
        <v>0.004</v>
      </c>
      <c r="E14" s="43">
        <v>1.0</v>
      </c>
      <c r="F14" s="34">
        <v>0.0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">
        <v>16.24676097705999</v>
      </c>
      <c r="B15" s="23">
        <f t="shared" si="1"/>
        <v>0.1243436247</v>
      </c>
      <c r="C15" s="26">
        <v>-4.0</v>
      </c>
      <c r="D15" s="36">
        <v>0.006</v>
      </c>
      <c r="E15" s="43">
        <v>1.0</v>
      </c>
      <c r="F15" s="34">
        <v>0.0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">
        <v>17.05878041978222</v>
      </c>
      <c r="B16" s="23">
        <f t="shared" si="1"/>
        <v>0.1305583675</v>
      </c>
      <c r="C16" s="26">
        <v>-3.0</v>
      </c>
      <c r="D16" s="36">
        <v>0.008</v>
      </c>
      <c r="E16" s="43">
        <v>1.0</v>
      </c>
      <c r="F16" s="34">
        <v>0.0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">
        <v>16.5300081931394</v>
      </c>
      <c r="B17" s="23">
        <f t="shared" si="1"/>
        <v>0.1265114406</v>
      </c>
      <c r="C17" s="26">
        <v>-2.0</v>
      </c>
      <c r="D17" s="36">
        <v>0.01</v>
      </c>
      <c r="E17" s="43">
        <v>1.0</v>
      </c>
      <c r="F17" s="34">
        <v>0.0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">
        <v>16.54121851662206</v>
      </c>
      <c r="B18" s="23">
        <f t="shared" si="1"/>
        <v>0.1265972381</v>
      </c>
      <c r="C18" s="26">
        <v>-1.0</v>
      </c>
      <c r="D18" s="36">
        <v>0.0125</v>
      </c>
      <c r="E18" s="43">
        <v>1.5</v>
      </c>
      <c r="F18" s="34">
        <v>0.0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">
        <v>16.49128601318119</v>
      </c>
      <c r="B19" s="23">
        <f t="shared" si="1"/>
        <v>0.1262150826</v>
      </c>
      <c r="C19" s="26">
        <v>0.0</v>
      </c>
      <c r="D19" s="36">
        <v>0.015</v>
      </c>
      <c r="E19" s="43">
        <v>1.5</v>
      </c>
      <c r="F19" s="34">
        <f>0.05*D19</f>
        <v>0.00075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">
        <v>16.26195389939777</v>
      </c>
      <c r="B20" s="23">
        <f t="shared" si="1"/>
        <v>0.1244599029</v>
      </c>
      <c r="C20" s="26">
        <v>1.0</v>
      </c>
      <c r="D20" s="36">
        <v>0.0175</v>
      </c>
      <c r="E20" s="43">
        <v>1.5</v>
      </c>
      <c r="F20" s="34">
        <f>0.1*D20</f>
        <v>0.00175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">
        <v>14.70169101470434</v>
      </c>
      <c r="B21" s="23">
        <f t="shared" si="1"/>
        <v>0.1125185231</v>
      </c>
      <c r="C21" s="26">
        <v>2.0</v>
      </c>
      <c r="D21" s="36">
        <v>0.02</v>
      </c>
      <c r="E21" s="43">
        <v>1.5</v>
      </c>
      <c r="F21" s="34">
        <f>0.15*D21</f>
        <v>0.003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">
        <v>14.85714637774078</v>
      </c>
      <c r="B22" s="23">
        <f t="shared" si="1"/>
        <v>0.1137082915</v>
      </c>
      <c r="C22" s="26">
        <v>3.0</v>
      </c>
      <c r="D22" s="36">
        <v>0.025</v>
      </c>
      <c r="E22" s="43">
        <v>1.5</v>
      </c>
      <c r="F22" s="34">
        <f>0.2*D22</f>
        <v>0.005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">
        <v>14.41094451499946</v>
      </c>
      <c r="B23" s="23">
        <f t="shared" si="1"/>
        <v>0.110293312</v>
      </c>
      <c r="C23" s="26">
        <v>4.0</v>
      </c>
      <c r="D23" s="36">
        <v>0.03</v>
      </c>
      <c r="E23" s="43">
        <v>1.5</v>
      </c>
      <c r="F23" s="34">
        <f>0.25*D23</f>
        <v>0.0075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">
        <v>13.91746989186472</v>
      </c>
      <c r="B24" s="23">
        <f t="shared" si="1"/>
        <v>0.1065165331</v>
      </c>
      <c r="C24" s="26">
        <v>5.0</v>
      </c>
      <c r="D24" s="36">
        <v>0.035</v>
      </c>
      <c r="E24" s="43">
        <v>1.5</v>
      </c>
      <c r="F24" s="34">
        <f t="shared" ref="F24:F29" si="2">0.3*D24</f>
        <v>0.0105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">
        <v>14.32717743027665</v>
      </c>
      <c r="B25" s="23">
        <f t="shared" si="1"/>
        <v>0.1096522055</v>
      </c>
      <c r="C25" s="26">
        <v>6.0</v>
      </c>
      <c r="D25" s="36">
        <v>0.04</v>
      </c>
      <c r="E25" s="43">
        <v>1.5</v>
      </c>
      <c r="F25" s="34">
        <f t="shared" si="2"/>
        <v>0.012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">
        <v>13.82842586844528</v>
      </c>
      <c r="B26" s="23">
        <f t="shared" si="1"/>
        <v>0.1058350399</v>
      </c>
      <c r="C26" s="26">
        <v>7.0</v>
      </c>
      <c r="D26" s="36">
        <v>0.045</v>
      </c>
      <c r="E26" s="43">
        <v>1.5</v>
      </c>
      <c r="F26" s="34">
        <f t="shared" si="2"/>
        <v>0.0135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">
        <v>13.29474624538563</v>
      </c>
      <c r="B27" s="23">
        <f t="shared" si="1"/>
        <v>0.1017505545</v>
      </c>
      <c r="C27" s="26">
        <v>8.0</v>
      </c>
      <c r="D27" s="36">
        <v>0.05</v>
      </c>
      <c r="E27" s="43">
        <v>1.5</v>
      </c>
      <c r="F27" s="34">
        <f t="shared" si="2"/>
        <v>0.015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">
        <v>12.52294838803093</v>
      </c>
      <c r="B28" s="23">
        <f t="shared" si="1"/>
        <v>0.09584364521</v>
      </c>
      <c r="C28" s="26">
        <v>9.0</v>
      </c>
      <c r="D28" s="36">
        <v>0.06</v>
      </c>
      <c r="E28" s="43">
        <v>1.5</v>
      </c>
      <c r="F28" s="34">
        <f t="shared" si="2"/>
        <v>0.018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">
        <v>12.21986644520774</v>
      </c>
      <c r="B29" s="23">
        <f t="shared" si="1"/>
        <v>0.09352402548</v>
      </c>
      <c r="C29" s="26">
        <v>10.0</v>
      </c>
      <c r="D29" s="36">
        <v>0.07</v>
      </c>
      <c r="E29" s="43">
        <v>1.5</v>
      </c>
      <c r="F29" s="34">
        <f t="shared" si="2"/>
        <v>0.021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">
        <v>11.93729052450554</v>
      </c>
      <c r="B30" s="23">
        <f t="shared" ref="B30:B57" si="3">A30/MAX(A$30:A$1048576)</f>
        <v>0.09136134737</v>
      </c>
      <c r="C30" s="26">
        <v>-13.0</v>
      </c>
      <c r="D30" s="34">
        <v>0.0</v>
      </c>
      <c r="E30" s="43">
        <v>1.0</v>
      </c>
      <c r="F30" s="34">
        <v>0.0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">
        <v>11.33230440812087</v>
      </c>
      <c r="B31" s="23">
        <f t="shared" si="3"/>
        <v>0.0867311219</v>
      </c>
      <c r="C31" s="26">
        <v>-12.0</v>
      </c>
      <c r="D31" s="34">
        <v>0.0</v>
      </c>
      <c r="E31" s="43">
        <v>1.0</v>
      </c>
      <c r="F31" s="34">
        <v>0.0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">
        <v>11.28292443542821</v>
      </c>
      <c r="B32" s="23">
        <f t="shared" si="3"/>
        <v>0.08635319519</v>
      </c>
      <c r="C32" s="26">
        <v>-11.0</v>
      </c>
      <c r="D32" s="34">
        <v>0.0</v>
      </c>
      <c r="E32" s="43">
        <v>1.0</v>
      </c>
      <c r="F32" s="34">
        <v>0.0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">
        <v>10.83584267531228</v>
      </c>
      <c r="B33" s="23">
        <f t="shared" si="3"/>
        <v>0.08293148137</v>
      </c>
      <c r="C33" s="26">
        <v>-10.0</v>
      </c>
      <c r="D33" s="34">
        <v>0.0</v>
      </c>
      <c r="E33" s="43">
        <v>1.0</v>
      </c>
      <c r="F33" s="34">
        <v>0.0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">
        <v>11.27254790910572</v>
      </c>
      <c r="B34" s="23">
        <f t="shared" si="3"/>
        <v>0.08627377906</v>
      </c>
      <c r="C34" s="26">
        <v>-9.0</v>
      </c>
      <c r="D34" s="34">
        <v>0.0</v>
      </c>
      <c r="E34" s="43">
        <v>1.0</v>
      </c>
      <c r="F34" s="34">
        <v>0.0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">
        <v>10.8464329115546</v>
      </c>
      <c r="B35" s="23">
        <f t="shared" si="3"/>
        <v>0.08301253312</v>
      </c>
      <c r="C35" s="26">
        <v>-8.0</v>
      </c>
      <c r="D35" s="34">
        <v>0.0</v>
      </c>
      <c r="E35" s="43">
        <v>1.0</v>
      </c>
      <c r="F35" s="34">
        <v>0.0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">
        <v>10.6923510376163</v>
      </c>
      <c r="B36" s="23">
        <f t="shared" si="3"/>
        <v>0.0818332766</v>
      </c>
      <c r="C36" s="26">
        <v>-7.0</v>
      </c>
      <c r="D36" s="34">
        <v>0.0</v>
      </c>
      <c r="E36" s="43">
        <v>1.0</v>
      </c>
      <c r="F36" s="34">
        <v>0.0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">
        <v>10.61210810609354</v>
      </c>
      <c r="B37" s="23">
        <f t="shared" si="3"/>
        <v>0.08121914207</v>
      </c>
      <c r="C37" s="26">
        <v>-6.0</v>
      </c>
      <c r="D37" s="34">
        <v>0.0</v>
      </c>
      <c r="E37" s="43">
        <v>1.0</v>
      </c>
      <c r="F37" s="34">
        <v>0.0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">
        <v>10.76569469732648</v>
      </c>
      <c r="B38" s="23">
        <f t="shared" si="3"/>
        <v>0.08239460797</v>
      </c>
      <c r="C38" s="26">
        <v>-5.0</v>
      </c>
      <c r="D38" s="34">
        <v>0.0</v>
      </c>
      <c r="E38" s="43">
        <v>1.0</v>
      </c>
      <c r="F38" s="34">
        <v>0.0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">
        <v>10.7098884996321</v>
      </c>
      <c r="B39" s="23">
        <f t="shared" si="3"/>
        <v>0.08196749853</v>
      </c>
      <c r="C39" s="26">
        <v>-4.0</v>
      </c>
      <c r="D39" s="34">
        <v>0.0</v>
      </c>
      <c r="E39" s="43">
        <v>1.0</v>
      </c>
      <c r="F39" s="34">
        <v>0.0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">
        <v>11.02640740929668</v>
      </c>
      <c r="B40" s="23">
        <f t="shared" si="3"/>
        <v>0.0843899573</v>
      </c>
      <c r="C40" s="26">
        <v>-3.0</v>
      </c>
      <c r="D40" s="34">
        <v>0.0</v>
      </c>
      <c r="E40" s="43">
        <v>1.0</v>
      </c>
      <c r="F40" s="34">
        <v>0.0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">
        <v>11.00281061123347</v>
      </c>
      <c r="B41" s="23">
        <f t="shared" si="3"/>
        <v>0.0842093606</v>
      </c>
      <c r="C41" s="26">
        <v>-2.0</v>
      </c>
      <c r="D41" s="34">
        <v>0.0</v>
      </c>
      <c r="E41" s="43">
        <v>1.0</v>
      </c>
      <c r="F41" s="34">
        <v>0.0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">
        <v>10.82520745821181</v>
      </c>
      <c r="B42" s="23">
        <f t="shared" si="3"/>
        <v>0.08285008537</v>
      </c>
      <c r="C42" s="26">
        <v>-1.0</v>
      </c>
      <c r="D42" s="34">
        <v>0.0</v>
      </c>
      <c r="E42" s="43">
        <v>1.0</v>
      </c>
      <c r="F42" s="34">
        <v>0.0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">
        <v>10.40061058706656</v>
      </c>
      <c r="B43" s="23">
        <f t="shared" si="3"/>
        <v>0.07960045831</v>
      </c>
      <c r="C43" s="26">
        <v>0.0</v>
      </c>
      <c r="D43" s="34">
        <v>0.0181818181818182</v>
      </c>
      <c r="E43" s="43">
        <v>1.0</v>
      </c>
      <c r="F43" s="34">
        <v>0.0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">
        <v>10.79817580945951</v>
      </c>
      <c r="B44" s="23">
        <f t="shared" si="3"/>
        <v>0.08264320024</v>
      </c>
      <c r="C44" s="26">
        <v>1.0</v>
      </c>
      <c r="D44" s="34">
        <v>0.0363636363636364</v>
      </c>
      <c r="E44" s="43">
        <v>1.0</v>
      </c>
      <c r="F44" s="34">
        <v>0.0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">
        <v>10.64730914282267</v>
      </c>
      <c r="B45" s="23">
        <f t="shared" si="3"/>
        <v>0.08148855112</v>
      </c>
      <c r="C45" s="26">
        <v>2.0</v>
      </c>
      <c r="D45" s="34">
        <v>0.05454545454545459</v>
      </c>
      <c r="E45" s="43">
        <v>1.0</v>
      </c>
      <c r="F45" s="34">
        <v>0.0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">
        <v>10.83157094918823</v>
      </c>
      <c r="B46" s="23">
        <f t="shared" si="3"/>
        <v>0.08289878797</v>
      </c>
      <c r="C46" s="26">
        <v>3.0</v>
      </c>
      <c r="D46" s="34">
        <v>0.0727272727272728</v>
      </c>
      <c r="E46" s="43">
        <v>1.0</v>
      </c>
      <c r="F46" s="34">
        <v>0.0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">
        <v>10.90595660507795</v>
      </c>
      <c r="B47" s="23">
        <f t="shared" si="3"/>
        <v>0.08346809419</v>
      </c>
      <c r="C47" s="26">
        <v>4.0</v>
      </c>
      <c r="D47" s="34">
        <v>0.090909090909091</v>
      </c>
      <c r="E47" s="43">
        <v>1.0</v>
      </c>
      <c r="F47" s="34">
        <v>0.0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">
        <v>10.36719800867346</v>
      </c>
      <c r="B48" s="23">
        <f t="shared" si="3"/>
        <v>0.07934473712</v>
      </c>
      <c r="C48" s="26">
        <v>5.0</v>
      </c>
      <c r="D48" s="34">
        <v>0.10909090909090918</v>
      </c>
      <c r="E48" s="43">
        <v>1.0</v>
      </c>
      <c r="F48" s="34">
        <v>0.0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">
        <v>9.90733210663228</v>
      </c>
      <c r="B49" s="23">
        <f t="shared" si="3"/>
        <v>0.07582518062</v>
      </c>
      <c r="C49" s="26">
        <v>6.0</v>
      </c>
      <c r="D49" s="34">
        <v>0.1272727272727274</v>
      </c>
      <c r="E49" s="43">
        <v>1.0</v>
      </c>
      <c r="F49" s="34">
        <v>0.0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">
        <v>9.671581128460637</v>
      </c>
      <c r="B50" s="23">
        <f t="shared" si="3"/>
        <v>0.07402087445</v>
      </c>
      <c r="C50" s="26">
        <v>7.0</v>
      </c>
      <c r="D50" s="34">
        <v>0.1454545454545456</v>
      </c>
      <c r="E50" s="43">
        <v>1.0</v>
      </c>
      <c r="F50" s="34">
        <v>0.0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">
        <v>9.214817979072238</v>
      </c>
      <c r="B51" s="23">
        <f t="shared" si="3"/>
        <v>0.07052506468</v>
      </c>
      <c r="C51" s="26">
        <v>8.0</v>
      </c>
      <c r="D51" s="34">
        <v>0.16363636363636377</v>
      </c>
      <c r="E51" s="43">
        <v>1.0</v>
      </c>
      <c r="F51" s="34">
        <v>0.0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">
        <v>9.259397954488206</v>
      </c>
      <c r="B52" s="23">
        <f t="shared" si="3"/>
        <v>0.07086625489</v>
      </c>
      <c r="C52" s="26">
        <v>9.0</v>
      </c>
      <c r="D52" s="34">
        <v>0.181818181818182</v>
      </c>
      <c r="E52" s="43">
        <v>1.0</v>
      </c>
      <c r="F52" s="34">
        <v>0.0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">
        <v>9.253128177211405</v>
      </c>
      <c r="B53" s="23">
        <f t="shared" si="3"/>
        <v>0.07081826952</v>
      </c>
      <c r="C53" s="26">
        <v>10.0</v>
      </c>
      <c r="D53" s="36">
        <v>0.20000000000000018</v>
      </c>
      <c r="E53" s="43">
        <v>1.0</v>
      </c>
      <c r="F53" s="34">
        <v>0.0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">
        <v>9.099729526170508</v>
      </c>
      <c r="B54" s="23">
        <f t="shared" si="3"/>
        <v>0.06964424201</v>
      </c>
      <c r="C54" s="26">
        <v>11.0</v>
      </c>
      <c r="D54" s="34">
        <f>D53+((D56-D53)/3)</f>
        <v>0.2166666667</v>
      </c>
      <c r="E54" s="43">
        <v>1.0</v>
      </c>
      <c r="F54" s="34">
        <v>0.0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">
        <v>9.22369082153958</v>
      </c>
      <c r="B55" s="23">
        <f t="shared" si="3"/>
        <v>0.07059297246</v>
      </c>
      <c r="C55" s="26">
        <v>12.0</v>
      </c>
      <c r="D55" s="34">
        <f>D53+(2*(D56-D53)/3)</f>
        <v>0.2333333333</v>
      </c>
      <c r="E55" s="43">
        <v>1.0</v>
      </c>
      <c r="F55" s="34">
        <v>0.0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">
        <v>9.162739640493795</v>
      </c>
      <c r="B56" s="23">
        <f t="shared" si="3"/>
        <v>0.0701264862</v>
      </c>
      <c r="C56" s="26">
        <v>13.0</v>
      </c>
      <c r="D56" s="36">
        <v>0.25</v>
      </c>
      <c r="E56" s="43">
        <v>1.0</v>
      </c>
      <c r="F56" s="34">
        <v>0.0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">
        <v>9.160473334072224</v>
      </c>
      <c r="B57" s="23">
        <f t="shared" si="3"/>
        <v>0.07010914115</v>
      </c>
      <c r="C57" s="26">
        <v>14.0</v>
      </c>
      <c r="D57" s="34">
        <v>0.27</v>
      </c>
      <c r="E57" s="43">
        <v>1.0</v>
      </c>
      <c r="F57" s="34">
        <v>0.0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">
        <v>19.95771337329469</v>
      </c>
      <c r="B58" s="23">
        <f t="shared" ref="B58:B85" si="4">A58/MAX(A$58:A$1048576)</f>
        <v>0.1527451795</v>
      </c>
      <c r="C58" s="26">
        <v>-16.0</v>
      </c>
      <c r="D58" s="34">
        <v>0.0</v>
      </c>
      <c r="E58" s="43">
        <v>1.0</v>
      </c>
      <c r="F58" s="34">
        <v>0.0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">
        <v>19.86691667112477</v>
      </c>
      <c r="B59" s="23">
        <f t="shared" si="4"/>
        <v>0.1520502723</v>
      </c>
      <c r="C59" s="26">
        <v>-15.0</v>
      </c>
      <c r="D59" s="34">
        <v>0.0</v>
      </c>
      <c r="E59" s="43">
        <v>1.0</v>
      </c>
      <c r="F59" s="34">
        <v>0.0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">
        <v>19.52815028057578</v>
      </c>
      <c r="B60" s="23">
        <f t="shared" si="4"/>
        <v>0.1494575438</v>
      </c>
      <c r="C60" s="26">
        <v>-14.0</v>
      </c>
      <c r="D60" s="34">
        <v>0.0</v>
      </c>
      <c r="E60" s="43">
        <v>1.0</v>
      </c>
      <c r="F60" s="34">
        <v>0.0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">
        <v>19.91672489837331</v>
      </c>
      <c r="B61" s="23">
        <f t="shared" si="4"/>
        <v>0.1524314767</v>
      </c>
      <c r="C61" s="26">
        <v>-13.0</v>
      </c>
      <c r="D61" s="34">
        <v>0.0</v>
      </c>
      <c r="E61" s="43">
        <v>1.0</v>
      </c>
      <c r="F61" s="34">
        <v>0.0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">
        <v>19.43865366838518</v>
      </c>
      <c r="B62" s="23">
        <f t="shared" si="4"/>
        <v>0.1487725868</v>
      </c>
      <c r="C62" s="26">
        <v>-12.0</v>
      </c>
      <c r="D62" s="34">
        <v>0.0</v>
      </c>
      <c r="E62" s="43">
        <v>1.0</v>
      </c>
      <c r="F62" s="34">
        <v>0.0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">
        <v>18.93395244659836</v>
      </c>
      <c r="B63" s="23">
        <f t="shared" si="4"/>
        <v>0.1449098858</v>
      </c>
      <c r="C63" s="26">
        <v>-11.0</v>
      </c>
      <c r="D63" s="34">
        <v>0.0</v>
      </c>
      <c r="E63" s="43">
        <v>1.0</v>
      </c>
      <c r="F63" s="34">
        <v>0.0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">
        <v>19.21536974830819</v>
      </c>
      <c r="B64" s="23">
        <f t="shared" si="4"/>
        <v>0.1470636965</v>
      </c>
      <c r="C64" s="26">
        <v>-10.0</v>
      </c>
      <c r="D64" s="34">
        <v>0.0</v>
      </c>
      <c r="E64" s="43">
        <v>1.0</v>
      </c>
      <c r="F64" s="34">
        <v>0.0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">
        <v>18.77354441703407</v>
      </c>
      <c r="B65" s="23">
        <f t="shared" si="4"/>
        <v>0.1436822124</v>
      </c>
      <c r="C65" s="26">
        <v>-9.0</v>
      </c>
      <c r="D65" s="34">
        <v>0.0</v>
      </c>
      <c r="E65" s="43">
        <v>1.0</v>
      </c>
      <c r="F65" s="34">
        <v>0.0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">
        <v>18.87628105431599</v>
      </c>
      <c r="B66" s="23">
        <f t="shared" si="4"/>
        <v>0.1444685012</v>
      </c>
      <c r="C66" s="26">
        <v>-8.0</v>
      </c>
      <c r="D66" s="34">
        <v>0.0</v>
      </c>
      <c r="E66" s="43">
        <v>1.0</v>
      </c>
      <c r="F66" s="34">
        <v>0.0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">
        <v>18.83002910955577</v>
      </c>
      <c r="B67" s="23">
        <f t="shared" si="4"/>
        <v>0.1441145147</v>
      </c>
      <c r="C67" s="26">
        <v>-7.0</v>
      </c>
      <c r="D67" s="34">
        <v>0.0</v>
      </c>
      <c r="E67" s="43">
        <v>1.0</v>
      </c>
      <c r="F67" s="34">
        <v>0.0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">
        <v>19.55469366833947</v>
      </c>
      <c r="B68" s="23">
        <f t="shared" si="4"/>
        <v>0.149660692</v>
      </c>
      <c r="C68" s="26">
        <v>-6.0</v>
      </c>
      <c r="D68" s="34">
        <v>0.0</v>
      </c>
      <c r="E68" s="43">
        <v>1.0</v>
      </c>
      <c r="F68" s="34">
        <v>0.0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">
        <v>20.95696584950085</v>
      </c>
      <c r="B69" s="23">
        <f t="shared" si="4"/>
        <v>0.1603928993</v>
      </c>
      <c r="C69" s="26">
        <v>-5.0</v>
      </c>
      <c r="D69" s="34">
        <v>0.0</v>
      </c>
      <c r="E69" s="43">
        <v>1.0</v>
      </c>
      <c r="F69" s="34">
        <v>0.0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">
        <v>20.24690358172244</v>
      </c>
      <c r="B70" s="23">
        <f t="shared" si="4"/>
        <v>0.1549584797</v>
      </c>
      <c r="C70" s="26">
        <v>-4.0</v>
      </c>
      <c r="D70" s="34">
        <v>0.0</v>
      </c>
      <c r="E70" s="43">
        <v>1.0</v>
      </c>
      <c r="F70" s="34">
        <v>0.0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">
        <v>19.93485729036086</v>
      </c>
      <c r="B71" s="23">
        <f t="shared" si="4"/>
        <v>0.1525702519</v>
      </c>
      <c r="C71" s="26">
        <v>-3.0</v>
      </c>
      <c r="D71" s="34">
        <v>0.0</v>
      </c>
      <c r="E71" s="43">
        <v>1.0</v>
      </c>
      <c r="F71" s="34">
        <v>0.0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">
        <v>20.34319580784445</v>
      </c>
      <c r="B72" s="23">
        <f t="shared" si="4"/>
        <v>0.1556954466</v>
      </c>
      <c r="C72" s="26">
        <v>-2.0</v>
      </c>
      <c r="D72" s="34">
        <v>0.0</v>
      </c>
      <c r="E72" s="43">
        <v>1.0</v>
      </c>
      <c r="F72" s="34">
        <v>0.0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">
        <v>20.57446294069883</v>
      </c>
      <c r="B73" s="23">
        <f t="shared" si="4"/>
        <v>0.1574654359</v>
      </c>
      <c r="C73" s="26">
        <v>-1.0</v>
      </c>
      <c r="D73" s="34">
        <v>0.01</v>
      </c>
      <c r="E73" s="43">
        <v>1.0</v>
      </c>
      <c r="F73" s="34">
        <v>0.0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">
        <v>20.40811410023294</v>
      </c>
      <c r="B74" s="23">
        <f t="shared" si="4"/>
        <v>0.1561922949</v>
      </c>
      <c r="C74" s="26">
        <v>0.0</v>
      </c>
      <c r="D74" s="34">
        <v>0.02</v>
      </c>
      <c r="E74" s="43">
        <v>1.0</v>
      </c>
      <c r="F74" s="34">
        <v>0.0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">
        <v>20.60968417375252</v>
      </c>
      <c r="B75" s="23">
        <f t="shared" si="4"/>
        <v>0.1577349995</v>
      </c>
      <c r="C75" s="26">
        <v>1.0</v>
      </c>
      <c r="D75" s="34">
        <v>0.03</v>
      </c>
      <c r="E75" s="43">
        <v>1.0</v>
      </c>
      <c r="F75" s="34">
        <v>0.0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">
        <v>19.84953449558384</v>
      </c>
      <c r="B76" s="23">
        <f t="shared" si="4"/>
        <v>0.1519172389</v>
      </c>
      <c r="C76" s="26">
        <v>2.0</v>
      </c>
      <c r="D76" s="34">
        <v>0.05</v>
      </c>
      <c r="E76" s="43">
        <v>1.0</v>
      </c>
      <c r="F76" s="34">
        <v>0.0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">
        <v>18.69100692144374</v>
      </c>
      <c r="B77" s="23">
        <f t="shared" si="4"/>
        <v>0.1430505166</v>
      </c>
      <c r="C77" s="26">
        <v>3.0</v>
      </c>
      <c r="D77" s="34">
        <v>0.05</v>
      </c>
      <c r="E77" s="43">
        <v>1.0</v>
      </c>
      <c r="F77" s="34">
        <v>0.0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">
        <v>18.8983211254401</v>
      </c>
      <c r="B78" s="23">
        <f t="shared" si="4"/>
        <v>0.1446371836</v>
      </c>
      <c r="C78" s="26">
        <v>4.0</v>
      </c>
      <c r="D78" s="34">
        <v>0.05</v>
      </c>
      <c r="E78" s="43">
        <f t="shared" ref="E78:E85" si="5">6.75/3</f>
        <v>2.25</v>
      </c>
      <c r="F78" s="34">
        <v>0.0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">
        <v>17.90209292308966</v>
      </c>
      <c r="B79" s="23">
        <f t="shared" si="4"/>
        <v>0.1370126099</v>
      </c>
      <c r="C79" s="26">
        <v>5.0</v>
      </c>
      <c r="D79" s="34">
        <v>0.12</v>
      </c>
      <c r="E79" s="43">
        <f t="shared" si="5"/>
        <v>2.25</v>
      </c>
      <c r="F79" s="34">
        <v>0.01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">
        <v>17.44510603528114</v>
      </c>
      <c r="B80" s="23">
        <f t="shared" si="4"/>
        <v>0.1335150878</v>
      </c>
      <c r="C80" s="26">
        <v>6.0</v>
      </c>
      <c r="D80" s="34">
        <v>0.12</v>
      </c>
      <c r="E80" s="43">
        <f t="shared" si="5"/>
        <v>2.25</v>
      </c>
      <c r="F80" s="34">
        <v>0.01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">
        <v>17.30278664784289</v>
      </c>
      <c r="B81" s="23">
        <f t="shared" si="4"/>
        <v>0.1324258548</v>
      </c>
      <c r="C81" s="26">
        <v>7.0</v>
      </c>
      <c r="D81" s="34">
        <v>0.12</v>
      </c>
      <c r="E81" s="43">
        <f t="shared" si="5"/>
        <v>2.25</v>
      </c>
      <c r="F81" s="34">
        <v>0.0125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">
        <v>17.16197680630548</v>
      </c>
      <c r="B82" s="23">
        <f t="shared" si="4"/>
        <v>0.131348175</v>
      </c>
      <c r="C82" s="26">
        <v>8.0</v>
      </c>
      <c r="D82" s="34">
        <v>0.12</v>
      </c>
      <c r="E82" s="43">
        <f t="shared" si="5"/>
        <v>2.25</v>
      </c>
      <c r="F82" s="34">
        <v>0.0125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">
        <v>16.60721417217772</v>
      </c>
      <c r="B83" s="23">
        <f t="shared" si="4"/>
        <v>0.127102332</v>
      </c>
      <c r="C83" s="26">
        <v>9.0</v>
      </c>
      <c r="D83" s="34">
        <v>0.2</v>
      </c>
      <c r="E83" s="43">
        <f t="shared" si="5"/>
        <v>2.25</v>
      </c>
      <c r="F83" s="34">
        <v>0.0175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">
        <v>15.73431359992369</v>
      </c>
      <c r="B84" s="23">
        <f t="shared" si="4"/>
        <v>0.120421639</v>
      </c>
      <c r="C84" s="26">
        <v>10.0</v>
      </c>
      <c r="D84" s="34">
        <v>0.2</v>
      </c>
      <c r="E84" s="43">
        <f t="shared" si="5"/>
        <v>2.25</v>
      </c>
      <c r="F84" s="34">
        <v>0.0175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">
        <v>15.59525144659225</v>
      </c>
      <c r="B85" s="23">
        <f t="shared" si="4"/>
        <v>0.1193573351</v>
      </c>
      <c r="C85" s="26">
        <v>11.0</v>
      </c>
      <c r="D85" s="34">
        <v>0.2</v>
      </c>
      <c r="E85" s="43">
        <f t="shared" si="5"/>
        <v>2.25</v>
      </c>
      <c r="F85" s="34">
        <v>0.02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">
        <v>12.36718732114582</v>
      </c>
      <c r="B86" s="23">
        <f t="shared" ref="B86:B113" si="6">A86/MAX(A$86:A$1048576)</f>
        <v>0.09465153709</v>
      </c>
      <c r="C86" s="26">
        <v>-13.0</v>
      </c>
      <c r="D86" s="34">
        <v>0.0</v>
      </c>
      <c r="E86" s="43">
        <v>1.0</v>
      </c>
      <c r="F86" s="34">
        <v>0.0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">
        <v>12.07784158259187</v>
      </c>
      <c r="B87" s="23">
        <f t="shared" si="6"/>
        <v>0.09243704659</v>
      </c>
      <c r="C87" s="26">
        <v>-12.0</v>
      </c>
      <c r="D87" s="34">
        <v>0.0</v>
      </c>
      <c r="E87" s="43">
        <v>1.0</v>
      </c>
      <c r="F87" s="34">
        <v>0.0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">
        <v>12.17207047761893</v>
      </c>
      <c r="B88" s="23">
        <f t="shared" si="6"/>
        <v>0.09315822187</v>
      </c>
      <c r="C88" s="26">
        <v>-11.0</v>
      </c>
      <c r="D88" s="34">
        <v>0.0</v>
      </c>
      <c r="E88" s="43">
        <v>1.0</v>
      </c>
      <c r="F88" s="34">
        <v>0.0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4">
        <v>11.54028873128242</v>
      </c>
      <c r="B89" s="23">
        <f t="shared" si="6"/>
        <v>0.08832291762</v>
      </c>
      <c r="C89" s="26">
        <v>-10.0</v>
      </c>
      <c r="D89" s="34">
        <v>0.0</v>
      </c>
      <c r="E89" s="43">
        <v>1.0</v>
      </c>
      <c r="F89" s="34">
        <v>0.0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14">
        <v>11.2970253097854</v>
      </c>
      <c r="B90" s="23">
        <f t="shared" si="6"/>
        <v>0.0864611154</v>
      </c>
      <c r="C90" s="26">
        <v>-9.0</v>
      </c>
      <c r="D90" s="34">
        <v>0.0</v>
      </c>
      <c r="E90" s="43">
        <v>1.0</v>
      </c>
      <c r="F90" s="34">
        <v>0.0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14">
        <v>11.06261459341961</v>
      </c>
      <c r="B91" s="23">
        <f t="shared" si="6"/>
        <v>0.08466706684</v>
      </c>
      <c r="C91" s="26">
        <v>-8.0</v>
      </c>
      <c r="D91" s="34">
        <v>0.0</v>
      </c>
      <c r="E91" s="43">
        <v>1.0</v>
      </c>
      <c r="F91" s="34">
        <v>0.0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14">
        <v>11.85605460647831</v>
      </c>
      <c r="B92" s="23">
        <f t="shared" si="6"/>
        <v>0.09073961308</v>
      </c>
      <c r="C92" s="26">
        <v>-7.0</v>
      </c>
      <c r="D92" s="34">
        <v>0.0</v>
      </c>
      <c r="E92" s="43">
        <v>1.0</v>
      </c>
      <c r="F92" s="34">
        <v>0.0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">
        <v>12.70414988831144</v>
      </c>
      <c r="B93" s="23">
        <f t="shared" si="6"/>
        <v>0.09723046018</v>
      </c>
      <c r="C93" s="26">
        <v>-6.0</v>
      </c>
      <c r="D93" s="34">
        <v>0.0</v>
      </c>
      <c r="E93" s="43">
        <v>1.0</v>
      </c>
      <c r="F93" s="34">
        <v>0.0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">
        <v>11.94511678210371</v>
      </c>
      <c r="B94" s="23">
        <f t="shared" si="6"/>
        <v>0.09142124517</v>
      </c>
      <c r="C94" s="26">
        <v>-5.0</v>
      </c>
      <c r="D94" s="34">
        <v>0.0</v>
      </c>
      <c r="E94" s="43">
        <v>1.0</v>
      </c>
      <c r="F94" s="34">
        <v>0.0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">
        <v>12.22766576121496</v>
      </c>
      <c r="B95" s="23">
        <f t="shared" si="6"/>
        <v>0.09358371708</v>
      </c>
      <c r="C95" s="26">
        <v>-4.0</v>
      </c>
      <c r="D95" s="34">
        <v>0.0</v>
      </c>
      <c r="E95" s="43">
        <v>1.0</v>
      </c>
      <c r="F95" s="34">
        <v>0.0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14">
        <v>12.51703637273194</v>
      </c>
      <c r="B96" s="23">
        <f t="shared" si="6"/>
        <v>0.09579839795</v>
      </c>
      <c r="C96" s="26">
        <v>-3.0</v>
      </c>
      <c r="D96" s="34">
        <v>0.0</v>
      </c>
      <c r="E96" s="43">
        <v>1.0</v>
      </c>
      <c r="F96" s="34">
        <v>0.0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14">
        <v>12.08566424649362</v>
      </c>
      <c r="B97" s="23">
        <f t="shared" si="6"/>
        <v>0.09249691688</v>
      </c>
      <c r="C97" s="26">
        <v>-2.0</v>
      </c>
      <c r="D97" s="34">
        <v>0.0</v>
      </c>
      <c r="E97" s="43">
        <v>1.0</v>
      </c>
      <c r="F97" s="34">
        <v>0.0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14">
        <v>11.51885655917283</v>
      </c>
      <c r="B98" s="23">
        <f t="shared" si="6"/>
        <v>0.08815888776</v>
      </c>
      <c r="C98" s="26">
        <v>-1.0</v>
      </c>
      <c r="D98" s="34">
        <v>0.01</v>
      </c>
      <c r="E98" s="43">
        <v>1.0</v>
      </c>
      <c r="F98" s="34">
        <v>0.0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14">
        <v>12.20788829537979</v>
      </c>
      <c r="B99" s="23">
        <f t="shared" si="6"/>
        <v>0.09343235142</v>
      </c>
      <c r="C99" s="26">
        <v>0.0</v>
      </c>
      <c r="D99" s="34">
        <v>0.02</v>
      </c>
      <c r="E99" s="43">
        <v>1.0</v>
      </c>
      <c r="F99" s="34">
        <v>0.0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14">
        <v>12.68021160874598</v>
      </c>
      <c r="B100" s="23">
        <f t="shared" si="6"/>
        <v>0.09704724998</v>
      </c>
      <c r="C100" s="26">
        <v>1.0</v>
      </c>
      <c r="D100" s="34">
        <v>0.03</v>
      </c>
      <c r="E100" s="43">
        <v>1.0</v>
      </c>
      <c r="F100" s="34">
        <v>0.0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14">
        <v>12.4939036566024</v>
      </c>
      <c r="B101" s="23">
        <f t="shared" si="6"/>
        <v>0.09562135308</v>
      </c>
      <c r="C101" s="26">
        <v>2.0</v>
      </c>
      <c r="D101" s="34">
        <v>0.04</v>
      </c>
      <c r="E101" s="43">
        <v>1.0</v>
      </c>
      <c r="F101" s="34">
        <v>0.0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14">
        <v>11.60147288573009</v>
      </c>
      <c r="B102" s="23">
        <f t="shared" si="6"/>
        <v>0.08879118693</v>
      </c>
      <c r="C102" s="26">
        <v>3.0</v>
      </c>
      <c r="D102" s="36">
        <v>0.05</v>
      </c>
      <c r="E102" s="43">
        <v>1.0</v>
      </c>
      <c r="F102" s="34">
        <v>0.03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14">
        <v>11.34998152596993</v>
      </c>
      <c r="B103" s="23">
        <f t="shared" si="6"/>
        <v>0.08686641267</v>
      </c>
      <c r="C103" s="26">
        <v>4.0</v>
      </c>
      <c r="D103" s="36">
        <v>0.075</v>
      </c>
      <c r="E103" s="43">
        <v>1.0</v>
      </c>
      <c r="F103" s="34">
        <v>0.04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14">
        <v>10.56874223768647</v>
      </c>
      <c r="B104" s="23">
        <f t="shared" si="6"/>
        <v>0.08088724396</v>
      </c>
      <c r="C104" s="26">
        <v>5.0</v>
      </c>
      <c r="D104" s="36">
        <v>0.1</v>
      </c>
      <c r="E104" s="43">
        <v>1.0</v>
      </c>
      <c r="F104" s="34">
        <v>0.05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14">
        <v>10.02824689362092</v>
      </c>
      <c r="B105" s="23">
        <f t="shared" si="6"/>
        <v>0.0767505948</v>
      </c>
      <c r="C105" s="26">
        <v>6.0</v>
      </c>
      <c r="D105" s="36">
        <v>0.12</v>
      </c>
      <c r="E105" s="43">
        <v>1.0</v>
      </c>
      <c r="F105" s="34">
        <v>0.06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14">
        <v>10.07287919815917</v>
      </c>
      <c r="B106" s="23">
        <f t="shared" si="6"/>
        <v>0.0770921855</v>
      </c>
      <c r="C106" s="26">
        <v>7.0</v>
      </c>
      <c r="D106" s="36">
        <v>0.14</v>
      </c>
      <c r="E106" s="43">
        <v>1.0</v>
      </c>
      <c r="F106" s="34">
        <v>0.07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14">
        <v>9.657428848569905</v>
      </c>
      <c r="B107" s="23">
        <f t="shared" si="6"/>
        <v>0.07391256081</v>
      </c>
      <c r="C107" s="26">
        <v>8.0</v>
      </c>
      <c r="D107" s="36">
        <v>0.15</v>
      </c>
      <c r="E107" s="43">
        <v>1.0</v>
      </c>
      <c r="F107" s="34">
        <v>0.07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14">
        <v>9.44053354799673</v>
      </c>
      <c r="B108" s="23">
        <f t="shared" si="6"/>
        <v>0.07225256545</v>
      </c>
      <c r="C108" s="26">
        <v>9.0</v>
      </c>
      <c r="D108" s="36">
        <v>0.16</v>
      </c>
      <c r="E108" s="43">
        <v>1.0</v>
      </c>
      <c r="F108" s="34">
        <v>0.07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14">
        <v>9.64245157751185</v>
      </c>
      <c r="B109" s="23">
        <f t="shared" si="6"/>
        <v>0.07379793315</v>
      </c>
      <c r="C109" s="26">
        <v>10.0</v>
      </c>
      <c r="D109" s="36">
        <v>0.17</v>
      </c>
      <c r="E109" s="43">
        <v>1.0</v>
      </c>
      <c r="F109" s="34">
        <v>0.07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14">
        <v>9.722101452815595</v>
      </c>
      <c r="B110" s="23">
        <f t="shared" si="6"/>
        <v>0.07440752876</v>
      </c>
      <c r="C110" s="26">
        <v>11.0</v>
      </c>
      <c r="D110" s="36">
        <v>0.18</v>
      </c>
      <c r="E110" s="43">
        <v>1.0</v>
      </c>
      <c r="F110" s="34">
        <v>0.07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14">
        <v>10.11429900921402</v>
      </c>
      <c r="B111" s="23">
        <f t="shared" si="6"/>
        <v>0.07740918958</v>
      </c>
      <c r="C111" s="26">
        <v>12.0</v>
      </c>
      <c r="D111" s="36">
        <v>0.195</v>
      </c>
      <c r="E111" s="43">
        <v>1.0</v>
      </c>
      <c r="F111" s="34">
        <v>0.07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14">
        <v>9.523979734216793</v>
      </c>
      <c r="B112" s="23">
        <f t="shared" si="6"/>
        <v>0.0728912159</v>
      </c>
      <c r="C112" s="26">
        <v>13.0</v>
      </c>
      <c r="D112" s="36">
        <v>0.21</v>
      </c>
      <c r="E112" s="43">
        <v>1.0</v>
      </c>
      <c r="F112" s="34">
        <v>0.07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14">
        <v>9.39524414352174</v>
      </c>
      <c r="B113" s="23">
        <f t="shared" si="6"/>
        <v>0.07190594567</v>
      </c>
      <c r="C113" s="26">
        <v>14.0</v>
      </c>
      <c r="D113" s="36">
        <v>0.225</v>
      </c>
      <c r="E113" s="43">
        <v>1.0</v>
      </c>
      <c r="F113" s="34">
        <v>0.07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14">
        <v>24.87816506004608</v>
      </c>
      <c r="B114" s="23">
        <f t="shared" ref="B114:B141" si="7">A114/MAX(A$114:A$1048576)</f>
        <v>0.1904035657</v>
      </c>
      <c r="C114" s="26">
        <v>-17.0</v>
      </c>
      <c r="D114" s="34">
        <v>0.0</v>
      </c>
      <c r="E114" s="43">
        <v>1.0</v>
      </c>
      <c r="F114" s="34">
        <v>0.0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14">
        <v>25.56799466480847</v>
      </c>
      <c r="B115" s="23">
        <f t="shared" si="7"/>
        <v>0.1956831358</v>
      </c>
      <c r="C115" s="26">
        <v>-16.0</v>
      </c>
      <c r="D115" s="34">
        <v>0.0</v>
      </c>
      <c r="E115" s="43">
        <v>1.0</v>
      </c>
      <c r="F115" s="34">
        <v>0.0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14">
        <v>23.44290213540521</v>
      </c>
      <c r="B116" s="23">
        <f t="shared" si="7"/>
        <v>0.1794188657</v>
      </c>
      <c r="C116" s="26">
        <v>-15.0</v>
      </c>
      <c r="D116" s="34">
        <v>0.0</v>
      </c>
      <c r="E116" s="43">
        <v>1.0</v>
      </c>
      <c r="F116" s="34">
        <v>0.0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14">
        <v>25.11404809248848</v>
      </c>
      <c r="B117" s="23">
        <f t="shared" si="7"/>
        <v>0.1922088825</v>
      </c>
      <c r="C117" s="26">
        <v>-14.0</v>
      </c>
      <c r="D117" s="34">
        <v>0.0</v>
      </c>
      <c r="E117" s="43">
        <v>1.0</v>
      </c>
      <c r="F117" s="34">
        <v>0.0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14">
        <v>23.74179869065411</v>
      </c>
      <c r="B118" s="23">
        <f t="shared" si="7"/>
        <v>0.1817064528</v>
      </c>
      <c r="C118" s="26">
        <v>-13.0</v>
      </c>
      <c r="D118" s="34">
        <v>0.0</v>
      </c>
      <c r="E118" s="43">
        <v>1.0</v>
      </c>
      <c r="F118" s="34">
        <v>0.0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14">
        <v>22.0451836253648</v>
      </c>
      <c r="B119" s="23">
        <f t="shared" si="7"/>
        <v>0.1687215097</v>
      </c>
      <c r="C119" s="26">
        <v>-12.0</v>
      </c>
      <c r="D119" s="34">
        <v>0.0</v>
      </c>
      <c r="E119" s="43">
        <v>1.0</v>
      </c>
      <c r="F119" s="34">
        <v>0.0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14">
        <v>22.53277669168622</v>
      </c>
      <c r="B120" s="23">
        <f t="shared" si="7"/>
        <v>0.1724532744</v>
      </c>
      <c r="C120" s="26">
        <v>-11.0</v>
      </c>
      <c r="D120" s="34">
        <v>0.0</v>
      </c>
      <c r="E120" s="43">
        <v>1.0</v>
      </c>
      <c r="F120" s="34">
        <v>0.0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14">
        <v>20.36858189965006</v>
      </c>
      <c r="B121" s="23">
        <f t="shared" si="7"/>
        <v>0.1558897375</v>
      </c>
      <c r="C121" s="26">
        <v>-10.0</v>
      </c>
      <c r="D121" s="34">
        <v>0.0</v>
      </c>
      <c r="E121" s="43">
        <v>1.0</v>
      </c>
      <c r="F121" s="34">
        <v>0.0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14">
        <v>19.50352463398596</v>
      </c>
      <c r="B122" s="23">
        <f t="shared" si="7"/>
        <v>0.1492690729</v>
      </c>
      <c r="C122" s="26">
        <v>-9.0</v>
      </c>
      <c r="D122" s="34">
        <v>0.0</v>
      </c>
      <c r="E122" s="43">
        <v>1.0</v>
      </c>
      <c r="F122" s="34">
        <v>0.0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14">
        <v>19.44089017959467</v>
      </c>
      <c r="B123" s="23">
        <f t="shared" si="7"/>
        <v>0.1487897038</v>
      </c>
      <c r="C123" s="26">
        <v>-8.0</v>
      </c>
      <c r="D123" s="34">
        <v>0.0</v>
      </c>
      <c r="E123" s="43">
        <v>1.0</v>
      </c>
      <c r="F123" s="34">
        <v>0.0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14">
        <v>20.22862111289671</v>
      </c>
      <c r="B124" s="23">
        <f t="shared" si="7"/>
        <v>0.1548185559</v>
      </c>
      <c r="C124" s="26">
        <v>-7.0</v>
      </c>
      <c r="D124" s="34">
        <v>0.0</v>
      </c>
      <c r="E124" s="43">
        <v>1.0</v>
      </c>
      <c r="F124" s="34">
        <v>0.0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14">
        <v>19.37786981953096</v>
      </c>
      <c r="B125" s="23">
        <f t="shared" si="7"/>
        <v>0.1483073812</v>
      </c>
      <c r="C125" s="26">
        <v>-6.0</v>
      </c>
      <c r="D125" s="34">
        <v>0.0</v>
      </c>
      <c r="E125" s="43">
        <v>1.0</v>
      </c>
      <c r="F125" s="34">
        <v>0.0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14">
        <v>18.83578232212929</v>
      </c>
      <c r="B126" s="23">
        <f t="shared" si="7"/>
        <v>0.1441585466</v>
      </c>
      <c r="C126" s="26">
        <v>-5.0</v>
      </c>
      <c r="D126" s="34">
        <v>0.0</v>
      </c>
      <c r="E126" s="43">
        <v>1.0</v>
      </c>
      <c r="F126" s="34">
        <v>0.0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14">
        <v>19.24119667993757</v>
      </c>
      <c r="B127" s="23">
        <f t="shared" si="7"/>
        <v>0.1472613614</v>
      </c>
      <c r="C127" s="26">
        <v>-4.0</v>
      </c>
      <c r="D127" s="34">
        <v>0.0</v>
      </c>
      <c r="E127" s="43">
        <v>1.0</v>
      </c>
      <c r="F127" s="34">
        <v>0.0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14">
        <v>19.18595189846505</v>
      </c>
      <c r="B128" s="23">
        <f t="shared" si="7"/>
        <v>0.1468385487</v>
      </c>
      <c r="C128" s="26">
        <v>-3.0</v>
      </c>
      <c r="D128" s="34">
        <v>0.0</v>
      </c>
      <c r="E128" s="43">
        <v>1.0</v>
      </c>
      <c r="F128" s="34">
        <v>0.0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14">
        <v>19.79405361121172</v>
      </c>
      <c r="B129" s="23">
        <f t="shared" si="7"/>
        <v>0.1514926192</v>
      </c>
      <c r="C129" s="26">
        <v>-2.0</v>
      </c>
      <c r="D129" s="34">
        <v>0.0</v>
      </c>
      <c r="E129" s="43">
        <v>1.0</v>
      </c>
      <c r="F129" s="34">
        <v>0.0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14">
        <v>18.25702441185254</v>
      </c>
      <c r="B130" s="23">
        <f t="shared" si="7"/>
        <v>0.1397290571</v>
      </c>
      <c r="C130" s="26">
        <v>-1.0</v>
      </c>
      <c r="D130" s="34">
        <v>0.0</v>
      </c>
      <c r="E130" s="43">
        <v>1.0</v>
      </c>
      <c r="F130" s="34">
        <v>0.0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14">
        <v>18.93207884962618</v>
      </c>
      <c r="B131" s="23">
        <f t="shared" si="7"/>
        <v>0.1448955463</v>
      </c>
      <c r="C131" s="26">
        <v>0.0</v>
      </c>
      <c r="D131" s="36">
        <v>0.02</v>
      </c>
      <c r="E131" s="43">
        <v>1.0</v>
      </c>
      <c r="F131" s="34">
        <v>0.0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14">
        <v>17.63390437135889</v>
      </c>
      <c r="B132" s="23">
        <f t="shared" si="7"/>
        <v>0.1349600447</v>
      </c>
      <c r="C132" s="26">
        <v>1.0</v>
      </c>
      <c r="D132" s="36">
        <v>0.03</v>
      </c>
      <c r="E132" s="43">
        <v>1.0</v>
      </c>
      <c r="F132" s="34">
        <v>0.011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14">
        <v>13.38489687695784</v>
      </c>
      <c r="B133" s="23">
        <f t="shared" si="7"/>
        <v>0.102440517</v>
      </c>
      <c r="C133" s="26">
        <v>2.0</v>
      </c>
      <c r="D133" s="36">
        <v>0.04</v>
      </c>
      <c r="E133" s="43">
        <v>1.5</v>
      </c>
      <c r="F133" s="34">
        <v>0.014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14">
        <v>12.48007180080535</v>
      </c>
      <c r="B134" s="23">
        <f t="shared" si="7"/>
        <v>0.09551549179</v>
      </c>
      <c r="C134" s="26">
        <v>3.0</v>
      </c>
      <c r="D134" s="36">
        <v>0.05</v>
      </c>
      <c r="E134" s="43">
        <f t="shared" ref="E134:E141" si="8">(1.1+1.1+3.5+1.5+3)/5</f>
        <v>2.04</v>
      </c>
      <c r="F134" s="34">
        <v>0.018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14">
        <v>13.44165791948876</v>
      </c>
      <c r="B135" s="23">
        <f t="shared" si="7"/>
        <v>0.1028749343</v>
      </c>
      <c r="C135" s="26">
        <v>4.0</v>
      </c>
      <c r="D135" s="36">
        <v>0.07</v>
      </c>
      <c r="E135" s="43">
        <f t="shared" si="8"/>
        <v>2.04</v>
      </c>
      <c r="F135" s="34">
        <v>0.2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14">
        <v>14.55316045875159</v>
      </c>
      <c r="B136" s="23">
        <f t="shared" si="7"/>
        <v>0.1113817533</v>
      </c>
      <c r="C136" s="26">
        <v>5.0</v>
      </c>
      <c r="D136" s="36">
        <v>0.085</v>
      </c>
      <c r="E136" s="43">
        <f t="shared" si="8"/>
        <v>2.04</v>
      </c>
      <c r="F136" s="34">
        <v>0.4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14">
        <v>14.11925255948015</v>
      </c>
      <c r="B137" s="23">
        <f t="shared" si="7"/>
        <v>0.1080608648</v>
      </c>
      <c r="C137" s="26">
        <v>6.0</v>
      </c>
      <c r="D137" s="36">
        <v>0.1</v>
      </c>
      <c r="E137" s="43">
        <f t="shared" si="8"/>
        <v>2.04</v>
      </c>
      <c r="F137" s="34">
        <v>0.6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14">
        <v>13.59698097176081</v>
      </c>
      <c r="B138" s="23">
        <f t="shared" si="7"/>
        <v>0.1040636901</v>
      </c>
      <c r="C138" s="26">
        <v>7.0</v>
      </c>
      <c r="D138" s="36">
        <v>0.115</v>
      </c>
      <c r="E138" s="43">
        <f t="shared" si="8"/>
        <v>2.04</v>
      </c>
      <c r="F138" s="34">
        <v>0.8</v>
      </c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14">
        <v>13.5876786014261</v>
      </c>
      <c r="B139" s="23">
        <f t="shared" si="7"/>
        <v>0.103992495</v>
      </c>
      <c r="C139" s="26">
        <v>8.0</v>
      </c>
      <c r="D139" s="36">
        <v>0.13</v>
      </c>
      <c r="E139" s="43">
        <f t="shared" si="8"/>
        <v>2.04</v>
      </c>
      <c r="F139" s="34">
        <v>0.01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14">
        <v>13.95212060376855</v>
      </c>
      <c r="B140" s="23">
        <f t="shared" si="7"/>
        <v>0.1067817303</v>
      </c>
      <c r="C140" s="26">
        <v>9.0</v>
      </c>
      <c r="D140" s="36">
        <v>0.145</v>
      </c>
      <c r="E140" s="43">
        <f t="shared" si="8"/>
        <v>2.04</v>
      </c>
      <c r="F140" s="34">
        <v>0.0125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14">
        <v>12.89398446905237</v>
      </c>
      <c r="B141" s="23">
        <f t="shared" si="7"/>
        <v>0.09868334793</v>
      </c>
      <c r="C141" s="26">
        <v>10.0</v>
      </c>
      <c r="D141" s="36">
        <v>0.16</v>
      </c>
      <c r="E141" s="43">
        <f t="shared" si="8"/>
        <v>2.04</v>
      </c>
      <c r="F141" s="34">
        <v>0.015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14">
        <v>7.35602354287146</v>
      </c>
      <c r="B142" s="23">
        <f t="shared" ref="B142:B169" si="9">A142/MAX(A$142:A$1048576)</f>
        <v>0.05629889134</v>
      </c>
      <c r="C142" s="26">
        <v>-17.0</v>
      </c>
      <c r="D142" s="34">
        <v>0.0</v>
      </c>
      <c r="E142" s="43">
        <v>1.0</v>
      </c>
      <c r="F142" s="34">
        <v>0.0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14">
        <v>7.305670123078307</v>
      </c>
      <c r="B143" s="23">
        <f t="shared" si="9"/>
        <v>0.05591351442</v>
      </c>
      <c r="C143" s="26">
        <v>-16.0</v>
      </c>
      <c r="D143" s="34">
        <v>0.0</v>
      </c>
      <c r="E143" s="43">
        <v>1.0</v>
      </c>
      <c r="F143" s="34">
        <v>0.0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14">
        <v>7.298045511739345</v>
      </c>
      <c r="B144" s="23">
        <f t="shared" si="9"/>
        <v>0.05585515991</v>
      </c>
      <c r="C144" s="26">
        <v>-15.0</v>
      </c>
      <c r="D144" s="34">
        <v>0.0</v>
      </c>
      <c r="E144" s="43">
        <v>1.0</v>
      </c>
      <c r="F144" s="34">
        <v>0.0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14">
        <v>7.636240196346311</v>
      </c>
      <c r="B145" s="23">
        <f t="shared" si="9"/>
        <v>0.05844351294</v>
      </c>
      <c r="C145" s="26">
        <v>-14.0</v>
      </c>
      <c r="D145" s="34">
        <v>0.0</v>
      </c>
      <c r="E145" s="43">
        <v>1.0</v>
      </c>
      <c r="F145" s="34">
        <v>0.0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14">
        <v>7.655452375039324</v>
      </c>
      <c r="B146" s="23">
        <f t="shared" si="9"/>
        <v>0.05859055221</v>
      </c>
      <c r="C146" s="26">
        <v>-13.0</v>
      </c>
      <c r="D146" s="34">
        <v>0.0</v>
      </c>
      <c r="E146" s="43">
        <v>1.0</v>
      </c>
      <c r="F146" s="34">
        <v>0.0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14">
        <v>7.612203970574394</v>
      </c>
      <c r="B147" s="23">
        <f t="shared" si="9"/>
        <v>0.0582595531</v>
      </c>
      <c r="C147" s="26">
        <v>-12.0</v>
      </c>
      <c r="D147" s="34">
        <v>0.0</v>
      </c>
      <c r="E147" s="43">
        <v>1.0</v>
      </c>
      <c r="F147" s="34">
        <v>0.0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14">
        <v>7.650305547235591</v>
      </c>
      <c r="B148" s="23">
        <f t="shared" si="9"/>
        <v>0.05855116127</v>
      </c>
      <c r="C148" s="26">
        <v>-11.0</v>
      </c>
      <c r="D148" s="34">
        <v>0.0</v>
      </c>
      <c r="E148" s="43">
        <v>1.0</v>
      </c>
      <c r="F148" s="34">
        <v>0.0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14">
        <v>7.484375175054361</v>
      </c>
      <c r="B149" s="23">
        <f t="shared" si="9"/>
        <v>0.05728122297</v>
      </c>
      <c r="C149" s="26">
        <v>-10.0</v>
      </c>
      <c r="D149" s="34">
        <v>0.0</v>
      </c>
      <c r="E149" s="43">
        <v>1.0</v>
      </c>
      <c r="F149" s="34">
        <v>0.0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14">
        <v>7.20567782643512</v>
      </c>
      <c r="B150" s="23">
        <f t="shared" si="9"/>
        <v>0.05514822929</v>
      </c>
      <c r="C150" s="26">
        <v>-9.0</v>
      </c>
      <c r="D150" s="34">
        <v>0.0</v>
      </c>
      <c r="E150" s="43">
        <v>1.0</v>
      </c>
      <c r="F150" s="34">
        <v>0.0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14">
        <v>7.275798393224754</v>
      </c>
      <c r="B151" s="23">
        <f t="shared" si="9"/>
        <v>0.0556848929</v>
      </c>
      <c r="C151" s="26">
        <v>-8.0</v>
      </c>
      <c r="D151" s="34">
        <v>0.0</v>
      </c>
      <c r="E151" s="43">
        <v>1.0</v>
      </c>
      <c r="F151" s="34">
        <v>0.0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14">
        <v>7.500124252166994</v>
      </c>
      <c r="B152" s="23">
        <f t="shared" si="9"/>
        <v>0.05740175761</v>
      </c>
      <c r="C152" s="26">
        <v>-7.0</v>
      </c>
      <c r="D152" s="34">
        <v>0.0</v>
      </c>
      <c r="E152" s="43">
        <v>1.0</v>
      </c>
      <c r="F152" s="34">
        <v>0.0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14">
        <v>7.08626244785501</v>
      </c>
      <c r="B153" s="23">
        <f t="shared" si="9"/>
        <v>0.05423429075</v>
      </c>
      <c r="C153" s="26">
        <v>-6.0</v>
      </c>
      <c r="D153" s="34">
        <v>0.0</v>
      </c>
      <c r="E153" s="43">
        <v>1.0</v>
      </c>
      <c r="F153" s="34">
        <v>0.0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14">
        <v>7.275684595120087</v>
      </c>
      <c r="B154" s="23">
        <f t="shared" si="9"/>
        <v>0.05568402196</v>
      </c>
      <c r="C154" s="26">
        <v>-5.0</v>
      </c>
      <c r="D154" s="34">
        <v>0.0</v>
      </c>
      <c r="E154" s="43">
        <v>1.0</v>
      </c>
      <c r="F154" s="34">
        <v>0.0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14">
        <v>6.890817284245187</v>
      </c>
      <c r="B155" s="23">
        <f t="shared" si="9"/>
        <v>0.05273846274</v>
      </c>
      <c r="C155" s="26">
        <v>-4.0</v>
      </c>
      <c r="D155" s="34">
        <v>0.0</v>
      </c>
      <c r="E155" s="43">
        <v>1.0</v>
      </c>
      <c r="F155" s="34">
        <v>0.0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14">
        <v>7.040899247663358</v>
      </c>
      <c r="B156" s="23">
        <f t="shared" si="9"/>
        <v>0.05388710618</v>
      </c>
      <c r="C156" s="26">
        <v>-3.0</v>
      </c>
      <c r="D156" s="34">
        <v>0.0</v>
      </c>
      <c r="E156" s="43">
        <v>1.0</v>
      </c>
      <c r="F156" s="34">
        <v>0.0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14">
        <v>6.909163769574906</v>
      </c>
      <c r="B157" s="23">
        <f t="shared" si="9"/>
        <v>0.05287887649</v>
      </c>
      <c r="C157" s="26">
        <v>-2.0</v>
      </c>
      <c r="D157" s="34">
        <v>0.0</v>
      </c>
      <c r="E157" s="43">
        <v>1.0</v>
      </c>
      <c r="F157" s="34">
        <v>0.0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14">
        <v>5.567132805294139</v>
      </c>
      <c r="B158" s="23">
        <f t="shared" si="9"/>
        <v>0.04260772183</v>
      </c>
      <c r="C158" s="26">
        <v>-1.0</v>
      </c>
      <c r="D158" s="34">
        <v>0.0</v>
      </c>
      <c r="E158" s="43">
        <v>1.0</v>
      </c>
      <c r="F158" s="34">
        <v>0.0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14">
        <v>5.87738894887792</v>
      </c>
      <c r="B159" s="23">
        <f t="shared" si="9"/>
        <v>0.04498224889</v>
      </c>
      <c r="C159" s="26">
        <v>0.0</v>
      </c>
      <c r="D159" s="36">
        <f>0.015+0.025+0.00005</f>
        <v>0.04005</v>
      </c>
      <c r="E159" s="43">
        <v>1.1</v>
      </c>
      <c r="F159" s="34">
        <v>0.02505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14">
        <v>5.307499804663517</v>
      </c>
      <c r="B160" s="23">
        <f t="shared" si="9"/>
        <v>0.04062063601</v>
      </c>
      <c r="C160" s="26">
        <v>1.0</v>
      </c>
      <c r="D160" s="36">
        <f>0.02+0.025+0.00011</f>
        <v>0.04511</v>
      </c>
      <c r="E160" s="43">
        <v>1.1</v>
      </c>
      <c r="F160" s="34">
        <v>0.02511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14">
        <v>5.357746426165716</v>
      </c>
      <c r="B161" s="23">
        <f t="shared" si="9"/>
        <v>0.04100519556</v>
      </c>
      <c r="C161" s="26">
        <v>2.0</v>
      </c>
      <c r="D161" s="36">
        <f>0.05+0.00019</f>
        <v>0.05019</v>
      </c>
      <c r="E161" s="43">
        <v>1.1</v>
      </c>
      <c r="F161" s="34">
        <v>0.02519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14">
        <v>5.305316570998998</v>
      </c>
      <c r="B162" s="23">
        <f t="shared" si="9"/>
        <v>0.04060392676</v>
      </c>
      <c r="C162" s="26">
        <v>3.0</v>
      </c>
      <c r="D162" s="36">
        <f>0.055+0.00028</f>
        <v>0.05528</v>
      </c>
      <c r="E162" s="43">
        <v>1.1</v>
      </c>
      <c r="F162" s="34">
        <v>0.02528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14">
        <v>4.968061876565065</v>
      </c>
      <c r="B163" s="23">
        <f t="shared" si="9"/>
        <v>0.03802276789</v>
      </c>
      <c r="C163" s="26">
        <v>4.0</v>
      </c>
      <c r="D163" s="36">
        <f>0.065+0.004</f>
        <v>0.069</v>
      </c>
      <c r="E163" s="43">
        <v>1.0</v>
      </c>
      <c r="F163" s="34">
        <v>0.029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14">
        <v>4.171110421580766</v>
      </c>
      <c r="B164" s="23">
        <f t="shared" si="9"/>
        <v>0.03192334704</v>
      </c>
      <c r="C164" s="26">
        <v>5.0</v>
      </c>
      <c r="D164" s="36">
        <f>0.075+0.005</f>
        <v>0.08</v>
      </c>
      <c r="E164" s="43">
        <v>1.0</v>
      </c>
      <c r="F164" s="34">
        <v>0.03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14">
        <v>4.348827995641972</v>
      </c>
      <c r="B165" s="23">
        <f t="shared" si="9"/>
        <v>0.03328349799</v>
      </c>
      <c r="C165" s="26">
        <v>6.0</v>
      </c>
      <c r="D165" s="36">
        <f>0.09+0.005</f>
        <v>0.095</v>
      </c>
      <c r="E165" s="43">
        <v>1.0</v>
      </c>
      <c r="F165" s="34">
        <v>0.03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14">
        <v>4.55399778757708</v>
      </c>
      <c r="B166" s="23">
        <f t="shared" si="9"/>
        <v>0.03485375286</v>
      </c>
      <c r="C166" s="26">
        <v>7.0</v>
      </c>
      <c r="D166" s="36">
        <f>0.105+0.006</f>
        <v>0.111</v>
      </c>
      <c r="E166" s="43">
        <v>1.0</v>
      </c>
      <c r="F166" s="34">
        <v>0.031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14">
        <v>4.421009555001279</v>
      </c>
      <c r="B167" s="23">
        <f t="shared" si="9"/>
        <v>0.03383593529</v>
      </c>
      <c r="C167" s="26">
        <v>8.0</v>
      </c>
      <c r="D167" s="36">
        <f>0.12+0.007</f>
        <v>0.127</v>
      </c>
      <c r="E167" s="43">
        <v>1.0</v>
      </c>
      <c r="F167" s="34">
        <v>0.032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14">
        <v>4.029123903463169</v>
      </c>
      <c r="B168" s="23">
        <f t="shared" si="9"/>
        <v>0.03083666162</v>
      </c>
      <c r="C168" s="26">
        <v>9.0</v>
      </c>
      <c r="D168" s="36">
        <f>0.135+0.00825</f>
        <v>0.14325</v>
      </c>
      <c r="E168" s="43">
        <v>1.0</v>
      </c>
      <c r="F168" s="34">
        <v>0.02825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14">
        <v>3.785269810743548</v>
      </c>
      <c r="B169" s="23">
        <f t="shared" si="9"/>
        <v>0.02897033874</v>
      </c>
      <c r="C169" s="26">
        <v>10.0</v>
      </c>
      <c r="D169" s="36">
        <f>0.16+0.0098</f>
        <v>0.1698</v>
      </c>
      <c r="E169" s="43">
        <v>1.0</v>
      </c>
      <c r="F169" s="34">
        <v>0.0248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14">
        <v>19.44439947163524</v>
      </c>
      <c r="B170" s="23">
        <f t="shared" ref="B170:B197" si="10">A170/MAX(A$170:A$1048576)</f>
        <v>0.1488165619</v>
      </c>
      <c r="C170" s="26">
        <v>-12.0</v>
      </c>
      <c r="D170" s="34">
        <v>0.0</v>
      </c>
      <c r="E170" s="43">
        <v>1.0</v>
      </c>
      <c r="F170" s="34">
        <v>0.0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14">
        <v>17.27131582027342</v>
      </c>
      <c r="B171" s="23">
        <f t="shared" si="10"/>
        <v>0.1321849947</v>
      </c>
      <c r="C171" s="26">
        <v>-11.0</v>
      </c>
      <c r="D171" s="34">
        <v>0.0</v>
      </c>
      <c r="E171" s="43">
        <v>1.0</v>
      </c>
      <c r="F171" s="34">
        <v>0.0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14">
        <v>17.82926478155839</v>
      </c>
      <c r="B172" s="23">
        <f t="shared" si="10"/>
        <v>0.1364552241</v>
      </c>
      <c r="C172" s="26">
        <v>-10.0</v>
      </c>
      <c r="D172" s="34">
        <v>0.0</v>
      </c>
      <c r="E172" s="43">
        <v>1.0</v>
      </c>
      <c r="F172" s="34">
        <v>0.0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14">
        <v>16.137619994298</v>
      </c>
      <c r="B173" s="23">
        <f t="shared" si="10"/>
        <v>0.1235083207</v>
      </c>
      <c r="C173" s="26">
        <v>-9.0</v>
      </c>
      <c r="D173" s="34">
        <v>0.0</v>
      </c>
      <c r="E173" s="43">
        <v>1.0</v>
      </c>
      <c r="F173" s="34">
        <v>0.0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14">
        <v>17.09000839709505</v>
      </c>
      <c r="B174" s="23">
        <f t="shared" si="10"/>
        <v>0.130797369</v>
      </c>
      <c r="C174" s="26">
        <v>-8.0</v>
      </c>
      <c r="D174" s="34">
        <v>0.0</v>
      </c>
      <c r="E174" s="43">
        <v>1.0</v>
      </c>
      <c r="F174" s="34">
        <v>0.0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14">
        <v>16.91554524350535</v>
      </c>
      <c r="B175" s="23">
        <f t="shared" si="10"/>
        <v>0.1294621256</v>
      </c>
      <c r="C175" s="26">
        <v>-7.0</v>
      </c>
      <c r="D175" s="34">
        <v>0.0</v>
      </c>
      <c r="E175" s="43">
        <v>1.0</v>
      </c>
      <c r="F175" s="34">
        <v>0.0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14">
        <v>15.9659503785322</v>
      </c>
      <c r="B176" s="23">
        <f t="shared" si="10"/>
        <v>0.1221944574</v>
      </c>
      <c r="C176" s="26">
        <v>-6.0</v>
      </c>
      <c r="D176" s="34">
        <v>0.0</v>
      </c>
      <c r="E176" s="43">
        <v>1.0</v>
      </c>
      <c r="F176" s="34">
        <v>0.0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14">
        <v>15.40103871930986</v>
      </c>
      <c r="B177" s="23">
        <f t="shared" si="10"/>
        <v>0.1178709394</v>
      </c>
      <c r="C177" s="26">
        <v>-5.0</v>
      </c>
      <c r="D177" s="34">
        <v>0.0</v>
      </c>
      <c r="E177" s="43">
        <v>1.0</v>
      </c>
      <c r="F177" s="34">
        <v>0.0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14">
        <v>15.41486228687152</v>
      </c>
      <c r="B178" s="23">
        <f t="shared" si="10"/>
        <v>0.1179767373</v>
      </c>
      <c r="C178" s="26">
        <v>-4.0</v>
      </c>
      <c r="D178" s="34">
        <v>0.0</v>
      </c>
      <c r="E178" s="43">
        <v>1.0</v>
      </c>
      <c r="F178" s="34">
        <v>0.0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14">
        <v>15.23496188146209</v>
      </c>
      <c r="B179" s="23">
        <f t="shared" si="10"/>
        <v>0.1165998802</v>
      </c>
      <c r="C179" s="26">
        <v>-3.0</v>
      </c>
      <c r="D179" s="34">
        <v>0.0</v>
      </c>
      <c r="E179" s="43">
        <v>1.0</v>
      </c>
      <c r="F179" s="34">
        <v>0.0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14">
        <v>15.40107530842592</v>
      </c>
      <c r="B180" s="23">
        <f t="shared" si="10"/>
        <v>0.1178712195</v>
      </c>
      <c r="C180" s="26">
        <v>-2.0</v>
      </c>
      <c r="D180" s="34">
        <v>0.0</v>
      </c>
      <c r="E180" s="43">
        <v>1.0</v>
      </c>
      <c r="F180" s="34">
        <v>0.0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14">
        <v>15.64018577136449</v>
      </c>
      <c r="B181" s="23">
        <f t="shared" si="10"/>
        <v>0.1197012373</v>
      </c>
      <c r="C181" s="26">
        <v>-1.0</v>
      </c>
      <c r="D181" s="34">
        <v>0.01</v>
      </c>
      <c r="E181" s="43">
        <v>1.0</v>
      </c>
      <c r="F181" s="34">
        <v>0.0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14">
        <v>16.46021757832111</v>
      </c>
      <c r="B182" s="23">
        <f t="shared" si="10"/>
        <v>0.1259773022</v>
      </c>
      <c r="C182" s="26">
        <v>0.0</v>
      </c>
      <c r="D182" s="34">
        <v>0.02</v>
      </c>
      <c r="E182" s="43">
        <v>1.0</v>
      </c>
      <c r="F182" s="34">
        <v>0.0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14">
        <v>17.07585210215421</v>
      </c>
      <c r="B183" s="23">
        <f t="shared" si="10"/>
        <v>0.1306890247</v>
      </c>
      <c r="C183" s="26">
        <v>1.0</v>
      </c>
      <c r="D183" s="34">
        <v>0.03</v>
      </c>
      <c r="E183" s="43">
        <v>1.0</v>
      </c>
      <c r="F183" s="34">
        <v>0.0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14">
        <v>17.52342776361794</v>
      </c>
      <c r="B184" s="23">
        <f t="shared" si="10"/>
        <v>0.1341145185</v>
      </c>
      <c r="C184" s="26">
        <v>2.0</v>
      </c>
      <c r="D184" s="34">
        <v>0.04</v>
      </c>
      <c r="E184" s="43">
        <v>1.0</v>
      </c>
      <c r="F184" s="34">
        <v>0.0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14">
        <v>17.73174229522281</v>
      </c>
      <c r="B185" s="23">
        <f t="shared" si="10"/>
        <v>0.1357088415</v>
      </c>
      <c r="C185" s="26">
        <v>3.0</v>
      </c>
      <c r="D185" s="34">
        <v>0.05</v>
      </c>
      <c r="E185" s="43">
        <v>1.0</v>
      </c>
      <c r="F185" s="34">
        <v>0.0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14">
        <v>17.71196579482352</v>
      </c>
      <c r="B186" s="23">
        <f t="shared" si="10"/>
        <v>0.1355574832</v>
      </c>
      <c r="C186" s="26">
        <v>4.0</v>
      </c>
      <c r="D186" s="34">
        <v>0.06</v>
      </c>
      <c r="E186" s="43">
        <v>1.0</v>
      </c>
      <c r="F186" s="34">
        <v>0.0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14">
        <v>18.25321903490874</v>
      </c>
      <c r="B187" s="23">
        <f t="shared" si="10"/>
        <v>0.1396999329</v>
      </c>
      <c r="C187" s="26">
        <v>5.0</v>
      </c>
      <c r="D187" s="34">
        <v>0.07</v>
      </c>
      <c r="E187" s="43">
        <v>1.0</v>
      </c>
      <c r="F187" s="34">
        <v>0.0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14">
        <v>14.49642256938344</v>
      </c>
      <c r="B188" s="23">
        <f t="shared" si="10"/>
        <v>0.1109475132</v>
      </c>
      <c r="C188" s="26">
        <v>6.0</v>
      </c>
      <c r="D188" s="34">
        <v>0.08</v>
      </c>
      <c r="E188" s="43">
        <v>1.0</v>
      </c>
      <c r="F188" s="34">
        <v>0.0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14">
        <v>14.02412545005234</v>
      </c>
      <c r="B189" s="23">
        <f t="shared" si="10"/>
        <v>0.1073328151</v>
      </c>
      <c r="C189" s="26">
        <v>7.0</v>
      </c>
      <c r="D189" s="34">
        <v>0.09</v>
      </c>
      <c r="E189" s="43">
        <v>1.0</v>
      </c>
      <c r="F189" s="34">
        <v>0.0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14">
        <v>13.95496685642032</v>
      </c>
      <c r="B190" s="23">
        <f t="shared" si="10"/>
        <v>0.1068035139</v>
      </c>
      <c r="C190" s="26">
        <v>8.0</v>
      </c>
      <c r="D190" s="36">
        <v>0.1</v>
      </c>
      <c r="E190" s="43">
        <v>1.0</v>
      </c>
      <c r="F190" s="34">
        <v>0.0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14">
        <v>14.12025706915343</v>
      </c>
      <c r="B191" s="23">
        <f t="shared" si="10"/>
        <v>0.1080685528</v>
      </c>
      <c r="C191" s="26">
        <v>9.0</v>
      </c>
      <c r="D191" s="34">
        <v>0.11</v>
      </c>
      <c r="E191" s="43">
        <v>1.0</v>
      </c>
      <c r="F191" s="34">
        <v>0.0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14">
        <v>13.57035749541777</v>
      </c>
      <c r="B192" s="23">
        <f t="shared" si="10"/>
        <v>0.1038599289</v>
      </c>
      <c r="C192" s="26">
        <v>10.0</v>
      </c>
      <c r="D192" s="34">
        <v>0.12</v>
      </c>
      <c r="E192" s="43">
        <v>1.0</v>
      </c>
      <c r="F192" s="34">
        <v>0.0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14">
        <v>13.10917161855043</v>
      </c>
      <c r="B193" s="23">
        <f t="shared" si="10"/>
        <v>0.1003302701</v>
      </c>
      <c r="C193" s="26">
        <v>11.0</v>
      </c>
      <c r="D193" s="34">
        <v>0.13</v>
      </c>
      <c r="E193" s="43">
        <v>1.0</v>
      </c>
      <c r="F193" s="34">
        <v>0.0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14">
        <v>13.01675401627254</v>
      </c>
      <c r="B194" s="23">
        <f t="shared" si="10"/>
        <v>0.0996229574</v>
      </c>
      <c r="C194" s="26">
        <v>12.0</v>
      </c>
      <c r="D194" s="34">
        <v>0.14</v>
      </c>
      <c r="E194" s="43">
        <v>1.0</v>
      </c>
      <c r="F194" s="34">
        <v>0.0</v>
      </c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14">
        <v>13.06715666310967</v>
      </c>
      <c r="B195" s="23">
        <f t="shared" si="10"/>
        <v>0.1000087111</v>
      </c>
      <c r="C195" s="26">
        <v>13.0</v>
      </c>
      <c r="D195" s="36">
        <v>0.15</v>
      </c>
      <c r="E195" s="43">
        <v>1.0</v>
      </c>
      <c r="F195" s="34">
        <v>0.0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14">
        <v>12.96217736695559</v>
      </c>
      <c r="B196" s="23">
        <f t="shared" si="10"/>
        <v>0.09920525824</v>
      </c>
      <c r="C196" s="26">
        <v>14.0</v>
      </c>
      <c r="D196" s="34">
        <v>0.18</v>
      </c>
      <c r="E196" s="43">
        <v>1.0</v>
      </c>
      <c r="F196" s="34">
        <v>0.0</v>
      </c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14">
        <v>12.44993950461098</v>
      </c>
      <c r="B197" s="23">
        <f t="shared" si="10"/>
        <v>0.09528487604</v>
      </c>
      <c r="C197" s="26">
        <v>15.0</v>
      </c>
      <c r="D197" s="34">
        <v>0.21</v>
      </c>
      <c r="E197" s="43">
        <v>1.0</v>
      </c>
      <c r="F197" s="34">
        <v>0.0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14">
        <v>16.71014815425456</v>
      </c>
      <c r="B198" s="23">
        <f t="shared" ref="B198:B225" si="11">A198/MAX(A$198:A$1048576)</f>
        <v>0.1278901311</v>
      </c>
      <c r="C198" s="26">
        <v>-19.0</v>
      </c>
      <c r="D198" s="63">
        <v>0.0</v>
      </c>
      <c r="E198" s="43">
        <v>1.0</v>
      </c>
      <c r="F198" s="34">
        <v>0.0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14">
        <v>16.54374649580615</v>
      </c>
      <c r="B199" s="23">
        <f t="shared" si="11"/>
        <v>0.1266165858</v>
      </c>
      <c r="C199" s="26">
        <v>-18.0</v>
      </c>
      <c r="D199" s="63">
        <v>0.0</v>
      </c>
      <c r="E199" s="43">
        <v>1.0</v>
      </c>
      <c r="F199" s="34">
        <v>0.0</v>
      </c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14">
        <v>15.98512399959955</v>
      </c>
      <c r="B200" s="23">
        <f t="shared" si="11"/>
        <v>0.1223412016</v>
      </c>
      <c r="C200" s="26">
        <v>-17.0</v>
      </c>
      <c r="D200" s="63">
        <v>0.0</v>
      </c>
      <c r="E200" s="43">
        <v>1.0</v>
      </c>
      <c r="F200" s="34">
        <v>0.0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14">
        <v>17.22241297360396</v>
      </c>
      <c r="B201" s="23">
        <f t="shared" si="11"/>
        <v>0.1318107196</v>
      </c>
      <c r="C201" s="26">
        <v>-16.0</v>
      </c>
      <c r="D201" s="63">
        <v>0.0</v>
      </c>
      <c r="E201" s="43">
        <v>1.0</v>
      </c>
      <c r="F201" s="34">
        <v>0.0</v>
      </c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14">
        <v>17.08510194991324</v>
      </c>
      <c r="B202" s="23">
        <f t="shared" si="11"/>
        <v>0.1307598178</v>
      </c>
      <c r="C202" s="26">
        <v>-15.0</v>
      </c>
      <c r="D202" s="63">
        <v>0.0</v>
      </c>
      <c r="E202" s="43">
        <v>1.0</v>
      </c>
      <c r="F202" s="34">
        <v>0.0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14">
        <v>17.29323605667365</v>
      </c>
      <c r="B203" s="23">
        <f t="shared" si="11"/>
        <v>0.1323527599</v>
      </c>
      <c r="C203" s="26">
        <v>-14.0</v>
      </c>
      <c r="D203" s="63">
        <v>0.0</v>
      </c>
      <c r="E203" s="43">
        <v>1.0</v>
      </c>
      <c r="F203" s="34">
        <v>0.0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14">
        <v>18.29011346401861</v>
      </c>
      <c r="B204" s="23">
        <f t="shared" si="11"/>
        <v>0.1399823022</v>
      </c>
      <c r="C204" s="26">
        <v>-13.0</v>
      </c>
      <c r="D204" s="63">
        <v>0.0</v>
      </c>
      <c r="E204" s="43">
        <v>1.0</v>
      </c>
      <c r="F204" s="34">
        <v>0.0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14">
        <v>18.43094094045899</v>
      </c>
      <c r="B205" s="23">
        <f t="shared" si="11"/>
        <v>0.141060117</v>
      </c>
      <c r="C205" s="26">
        <v>-12.0</v>
      </c>
      <c r="D205" s="63">
        <v>0.0</v>
      </c>
      <c r="E205" s="43">
        <v>1.0</v>
      </c>
      <c r="F205" s="34">
        <v>0.0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14">
        <v>17.49837441689314</v>
      </c>
      <c r="B206" s="23">
        <f t="shared" si="11"/>
        <v>0.1339227742</v>
      </c>
      <c r="C206" s="26">
        <v>-11.0</v>
      </c>
      <c r="D206" s="63">
        <v>0.0</v>
      </c>
      <c r="E206" s="43">
        <v>1.0</v>
      </c>
      <c r="F206" s="34">
        <v>0.0</v>
      </c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14">
        <v>18.1802658411608</v>
      </c>
      <c r="B207" s="23">
        <f t="shared" si="11"/>
        <v>0.1391415899</v>
      </c>
      <c r="C207" s="26">
        <v>-10.0</v>
      </c>
      <c r="D207" s="63">
        <v>0.0</v>
      </c>
      <c r="E207" s="43">
        <v>1.0</v>
      </c>
      <c r="F207" s="34">
        <v>0.0</v>
      </c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14">
        <v>18.64502880958694</v>
      </c>
      <c r="B208" s="23">
        <f t="shared" si="11"/>
        <v>0.1426986258</v>
      </c>
      <c r="C208" s="26">
        <v>-9.0</v>
      </c>
      <c r="D208" s="63">
        <v>0.0</v>
      </c>
      <c r="E208" s="43">
        <v>1.0</v>
      </c>
      <c r="F208" s="34">
        <v>0.0</v>
      </c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14">
        <v>17.8776814077604</v>
      </c>
      <c r="B209" s="23">
        <f t="shared" si="11"/>
        <v>0.1368257778</v>
      </c>
      <c r="C209" s="26">
        <v>-8.0</v>
      </c>
      <c r="D209" s="63">
        <v>0.0</v>
      </c>
      <c r="E209" s="43">
        <v>1.0</v>
      </c>
      <c r="F209" s="34">
        <v>0.0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14">
        <v>18.0160432603147</v>
      </c>
      <c r="B210" s="23">
        <f t="shared" si="11"/>
        <v>0.1378847221</v>
      </c>
      <c r="C210" s="26">
        <v>-7.0</v>
      </c>
      <c r="D210" s="63">
        <v>0.0</v>
      </c>
      <c r="E210" s="43">
        <v>1.0</v>
      </c>
      <c r="F210" s="34">
        <v>0.0</v>
      </c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14">
        <v>18.24640073841818</v>
      </c>
      <c r="B211" s="23">
        <f t="shared" si="11"/>
        <v>0.1396477494</v>
      </c>
      <c r="C211" s="26">
        <v>-6.0</v>
      </c>
      <c r="D211" s="63">
        <v>0.0</v>
      </c>
      <c r="E211" s="43">
        <v>1.0</v>
      </c>
      <c r="F211" s="34">
        <v>0.0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14">
        <v>18.74798237427597</v>
      </c>
      <c r="B212" s="23">
        <f t="shared" si="11"/>
        <v>0.1434865748</v>
      </c>
      <c r="C212" s="26">
        <v>-5.0</v>
      </c>
      <c r="D212" s="63">
        <v>0.0</v>
      </c>
      <c r="E212" s="43">
        <v>1.0</v>
      </c>
      <c r="F212" s="34">
        <v>0.0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14">
        <v>19.23218083820997</v>
      </c>
      <c r="B213" s="23">
        <f t="shared" si="11"/>
        <v>0.1471923592</v>
      </c>
      <c r="C213" s="26">
        <v>-4.0</v>
      </c>
      <c r="D213" s="63">
        <v>0.0</v>
      </c>
      <c r="E213" s="43">
        <v>1.0</v>
      </c>
      <c r="F213" s="34">
        <v>0.0</v>
      </c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14">
        <v>18.55134312513546</v>
      </c>
      <c r="B214" s="23">
        <f t="shared" si="11"/>
        <v>0.141981608</v>
      </c>
      <c r="C214" s="26">
        <v>-3.0</v>
      </c>
      <c r="D214" s="63">
        <v>0.0</v>
      </c>
      <c r="E214" s="43">
        <v>1.0</v>
      </c>
      <c r="F214" s="34">
        <v>0.0</v>
      </c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14">
        <v>19.08748809072118</v>
      </c>
      <c r="B215" s="23">
        <f t="shared" si="11"/>
        <v>0.1460849618</v>
      </c>
      <c r="C215" s="26">
        <v>-2.0</v>
      </c>
      <c r="D215" s="63">
        <v>0.0</v>
      </c>
      <c r="E215" s="43">
        <v>1.0</v>
      </c>
      <c r="F215" s="34">
        <v>0.0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14">
        <v>18.88996767790468</v>
      </c>
      <c r="B216" s="23">
        <f t="shared" si="11"/>
        <v>0.144573251</v>
      </c>
      <c r="C216" s="26">
        <v>-1.0</v>
      </c>
      <c r="D216" s="63">
        <v>0.0</v>
      </c>
      <c r="E216" s="43">
        <v>1.0</v>
      </c>
      <c r="F216" s="34">
        <v>0.0</v>
      </c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14">
        <v>17.63209389535956</v>
      </c>
      <c r="B217" s="23">
        <f t="shared" si="11"/>
        <v>0.1349461883</v>
      </c>
      <c r="C217" s="26">
        <v>0.0</v>
      </c>
      <c r="D217" s="64">
        <v>0.02</v>
      </c>
      <c r="E217" s="43">
        <v>1.0</v>
      </c>
      <c r="F217" s="34">
        <v>0.015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14">
        <v>17.97188764348331</v>
      </c>
      <c r="B218" s="23">
        <f t="shared" si="11"/>
        <v>0.1375467797</v>
      </c>
      <c r="C218" s="26">
        <v>1.0</v>
      </c>
      <c r="D218" s="64">
        <v>0.04</v>
      </c>
      <c r="E218" s="43">
        <v>1.0</v>
      </c>
      <c r="F218" s="34">
        <v>0.03</v>
      </c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14">
        <v>17.83718996513253</v>
      </c>
      <c r="B219" s="23">
        <f t="shared" si="11"/>
        <v>0.136515879</v>
      </c>
      <c r="C219" s="26">
        <v>2.0</v>
      </c>
      <c r="D219" s="64">
        <v>0.05</v>
      </c>
      <c r="E219" s="43">
        <v>1.0</v>
      </c>
      <c r="F219" s="34">
        <v>0.0375</v>
      </c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14">
        <v>16.82985637637197</v>
      </c>
      <c r="B220" s="23">
        <f t="shared" si="11"/>
        <v>0.1288063109</v>
      </c>
      <c r="C220" s="26">
        <v>3.0</v>
      </c>
      <c r="D220" s="64">
        <v>0.06</v>
      </c>
      <c r="E220" s="43">
        <v>1.0</v>
      </c>
      <c r="F220" s="34">
        <v>0.045</v>
      </c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14">
        <v>17.85237011679376</v>
      </c>
      <c r="B221" s="23">
        <f t="shared" si="11"/>
        <v>0.1366320594</v>
      </c>
      <c r="C221" s="26">
        <v>4.0</v>
      </c>
      <c r="D221" s="64">
        <v>0.07</v>
      </c>
      <c r="E221" s="43">
        <v>1.0</v>
      </c>
      <c r="F221" s="34">
        <v>0.052535</v>
      </c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14">
        <v>18.10034412782595</v>
      </c>
      <c r="B222" s="23">
        <f t="shared" si="11"/>
        <v>0.1385299138</v>
      </c>
      <c r="C222" s="26">
        <v>5.0</v>
      </c>
      <c r="D222" s="64">
        <v>0.08</v>
      </c>
      <c r="E222" s="43">
        <v>1.0</v>
      </c>
      <c r="F222" s="34">
        <v>0.0652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14">
        <v>16.78148079215894</v>
      </c>
      <c r="B223" s="23">
        <f t="shared" si="11"/>
        <v>0.1284360712</v>
      </c>
      <c r="C223" s="26">
        <v>6.0</v>
      </c>
      <c r="D223" s="64">
        <v>0.09</v>
      </c>
      <c r="E223" s="43">
        <v>1.0</v>
      </c>
      <c r="F223" s="34">
        <f>0.0027+0.0675+0.000675</f>
        <v>0.070875</v>
      </c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14">
        <v>15.90861636018403</v>
      </c>
      <c r="B224" s="23">
        <f t="shared" si="11"/>
        <v>0.1217556549</v>
      </c>
      <c r="C224" s="26">
        <v>7.0</v>
      </c>
      <c r="D224" s="64">
        <v>0.1</v>
      </c>
      <c r="E224" s="43">
        <v>1.0</v>
      </c>
      <c r="F224" s="34">
        <v>0.082</v>
      </c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14">
        <v>15.82996238722232</v>
      </c>
      <c r="B225" s="23">
        <f t="shared" si="11"/>
        <v>0.1211536814</v>
      </c>
      <c r="C225" s="26">
        <v>8.0</v>
      </c>
      <c r="D225" s="64">
        <v>0.115</v>
      </c>
      <c r="E225" s="43">
        <v>1.0</v>
      </c>
      <c r="F225" s="34">
        <f>0.0069+0.08625+0.00115</f>
        <v>0.0943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14">
        <v>15.44637862531608</v>
      </c>
      <c r="B226" s="23">
        <f t="shared" ref="B226:B253" si="12">A226/MAX(A$226:A$1048576)</f>
        <v>0.1182179457</v>
      </c>
      <c r="C226" s="26">
        <v>-9.0</v>
      </c>
      <c r="D226" s="34">
        <v>0.0</v>
      </c>
      <c r="E226" s="43">
        <v>1.0</v>
      </c>
      <c r="F226" s="34">
        <v>0.0</v>
      </c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14">
        <v>15.00076342753044</v>
      </c>
      <c r="B227" s="23">
        <f t="shared" si="12"/>
        <v>0.1148074561</v>
      </c>
      <c r="C227" s="26">
        <v>-8.0</v>
      </c>
      <c r="D227" s="34">
        <v>0.0</v>
      </c>
      <c r="E227" s="43">
        <v>1.0</v>
      </c>
      <c r="F227" s="34">
        <v>0.0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14">
        <v>15.62469660097883</v>
      </c>
      <c r="B228" s="23">
        <f t="shared" si="12"/>
        <v>0.1195826918</v>
      </c>
      <c r="C228" s="26">
        <v>-7.0</v>
      </c>
      <c r="D228" s="34">
        <v>0.0</v>
      </c>
      <c r="E228" s="43">
        <v>1.0</v>
      </c>
      <c r="F228" s="34">
        <v>0.0</v>
      </c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14">
        <v>15.1978679088545</v>
      </c>
      <c r="B229" s="23">
        <f t="shared" si="12"/>
        <v>0.1163159836</v>
      </c>
      <c r="C229" s="26">
        <v>-6.0</v>
      </c>
      <c r="D229" s="34">
        <v>0.0</v>
      </c>
      <c r="E229" s="43">
        <v>1.0</v>
      </c>
      <c r="F229" s="34">
        <v>0.0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14">
        <v>16.31565040206087</v>
      </c>
      <c r="B230" s="23">
        <f t="shared" si="12"/>
        <v>0.1248708659</v>
      </c>
      <c r="C230" s="26">
        <v>-5.0</v>
      </c>
      <c r="D230" s="34">
        <v>0.0</v>
      </c>
      <c r="E230" s="43">
        <v>1.0</v>
      </c>
      <c r="F230" s="34">
        <v>0.0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14">
        <v>15.24063099752177</v>
      </c>
      <c r="B231" s="23">
        <f t="shared" si="12"/>
        <v>0.1166432684</v>
      </c>
      <c r="C231" s="26">
        <v>-4.0</v>
      </c>
      <c r="D231" s="34">
        <v>0.0</v>
      </c>
      <c r="E231" s="43">
        <v>1.0</v>
      </c>
      <c r="F231" s="34">
        <v>0.0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14">
        <v>15.5716065843771</v>
      </c>
      <c r="B232" s="23">
        <f t="shared" si="12"/>
        <v>0.1191763705</v>
      </c>
      <c r="C232" s="26">
        <v>-3.0</v>
      </c>
      <c r="D232" s="34">
        <v>0.0</v>
      </c>
      <c r="E232" s="43">
        <v>1.0</v>
      </c>
      <c r="F232" s="34">
        <v>0.0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14">
        <v>15.67418413516924</v>
      </c>
      <c r="B233" s="23">
        <f t="shared" si="12"/>
        <v>0.1199614417</v>
      </c>
      <c r="C233" s="26">
        <v>-2.0</v>
      </c>
      <c r="D233" s="34">
        <v>0.0</v>
      </c>
      <c r="E233" s="43">
        <v>1.0</v>
      </c>
      <c r="F233" s="34">
        <v>0.0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14">
        <v>15.34762247617356</v>
      </c>
      <c r="B234" s="23">
        <f t="shared" si="12"/>
        <v>0.1174621214</v>
      </c>
      <c r="C234" s="26">
        <v>-1.0</v>
      </c>
      <c r="D234" s="34">
        <v>0.0</v>
      </c>
      <c r="E234" s="43">
        <v>1.0</v>
      </c>
      <c r="F234" s="34">
        <v>0.0</v>
      </c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14">
        <v>16.05796889371579</v>
      </c>
      <c r="B235" s="23">
        <f t="shared" si="12"/>
        <v>0.1228987157</v>
      </c>
      <c r="C235" s="26">
        <v>0.0</v>
      </c>
      <c r="D235" s="36">
        <v>0.3</v>
      </c>
      <c r="E235" s="43">
        <v>1.5</v>
      </c>
      <c r="F235" s="34">
        <v>0.0</v>
      </c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14">
        <v>17.40032994389152</v>
      </c>
      <c r="B236" s="23">
        <f t="shared" si="12"/>
        <v>0.1331723966</v>
      </c>
      <c r="C236" s="26">
        <v>1.0</v>
      </c>
      <c r="D236" s="36">
        <v>0.3</v>
      </c>
      <c r="E236" s="43">
        <v>1.5</v>
      </c>
      <c r="F236" s="34">
        <v>0.0</v>
      </c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14">
        <v>17.37561077288557</v>
      </c>
      <c r="B237" s="23">
        <f t="shared" si="12"/>
        <v>0.1329832099</v>
      </c>
      <c r="C237" s="26">
        <v>2.0</v>
      </c>
      <c r="D237" s="36">
        <v>0.3</v>
      </c>
      <c r="E237" s="43">
        <v>1.5</v>
      </c>
      <c r="F237" s="34">
        <v>0.0</v>
      </c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14">
        <v>18.40257027297582</v>
      </c>
      <c r="B238" s="23">
        <f t="shared" si="12"/>
        <v>0.1408429837</v>
      </c>
      <c r="C238" s="26">
        <v>3.0</v>
      </c>
      <c r="D238" s="36">
        <v>0.3</v>
      </c>
      <c r="E238" s="43">
        <v>1.5</v>
      </c>
      <c r="F238" s="34">
        <v>0.0</v>
      </c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14">
        <v>17.98330106736954</v>
      </c>
      <c r="B239" s="23">
        <f t="shared" si="12"/>
        <v>0.1376341317</v>
      </c>
      <c r="C239" s="26">
        <v>4.0</v>
      </c>
      <c r="D239" s="36">
        <v>0.3</v>
      </c>
      <c r="E239" s="43">
        <v>1.5</v>
      </c>
      <c r="F239" s="34">
        <v>0.0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14">
        <v>18.14246627609586</v>
      </c>
      <c r="B240" s="23">
        <f t="shared" si="12"/>
        <v>0.1388522932</v>
      </c>
      <c r="C240" s="26">
        <v>5.0</v>
      </c>
      <c r="D240" s="36">
        <v>0.3</v>
      </c>
      <c r="E240" s="43">
        <v>1.5</v>
      </c>
      <c r="F240" s="34">
        <v>0.0</v>
      </c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14">
        <v>17.41621471011569</v>
      </c>
      <c r="B241" s="23">
        <f t="shared" si="12"/>
        <v>0.1332939698</v>
      </c>
      <c r="C241" s="26">
        <v>6.0</v>
      </c>
      <c r="D241" s="36">
        <v>0.3</v>
      </c>
      <c r="E241" s="43">
        <v>1.5</v>
      </c>
      <c r="F241" s="34">
        <v>0.0</v>
      </c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14">
        <v>15.95996531684348</v>
      </c>
      <c r="B242" s="23">
        <f t="shared" si="12"/>
        <v>0.1221486511</v>
      </c>
      <c r="C242" s="26">
        <v>7.0</v>
      </c>
      <c r="D242" s="36">
        <v>0.3</v>
      </c>
      <c r="E242" s="43">
        <v>1.5</v>
      </c>
      <c r="F242" s="34">
        <v>0.0</v>
      </c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14">
        <v>15.70010985923429</v>
      </c>
      <c r="B243" s="23">
        <f t="shared" si="12"/>
        <v>0.1201598627</v>
      </c>
      <c r="C243" s="26">
        <v>8.0</v>
      </c>
      <c r="D243" s="36">
        <v>0.3</v>
      </c>
      <c r="E243" s="43">
        <v>1.5</v>
      </c>
      <c r="F243" s="34">
        <v>0.0</v>
      </c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14">
        <v>14.25656762989722</v>
      </c>
      <c r="B244" s="23">
        <f t="shared" si="12"/>
        <v>0.1091117976</v>
      </c>
      <c r="C244" s="26">
        <v>9.0</v>
      </c>
      <c r="D244" s="36">
        <v>0.31</v>
      </c>
      <c r="E244" s="43">
        <v>1.5</v>
      </c>
      <c r="F244" s="34">
        <v>0.0</v>
      </c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14">
        <v>13.74287062058512</v>
      </c>
      <c r="B245" s="23">
        <f t="shared" si="12"/>
        <v>0.1051802479</v>
      </c>
      <c r="C245" s="26">
        <v>10.0</v>
      </c>
      <c r="D245" s="36">
        <v>0.32</v>
      </c>
      <c r="E245" s="43">
        <v>1.5</v>
      </c>
      <c r="F245" s="34">
        <v>0.0</v>
      </c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14">
        <v>13.53901430288848</v>
      </c>
      <c r="B246" s="23">
        <f t="shared" si="12"/>
        <v>0.1036200456</v>
      </c>
      <c r="C246" s="26">
        <v>11.0</v>
      </c>
      <c r="D246" s="36">
        <v>0.33</v>
      </c>
      <c r="E246" s="43">
        <v>1.5</v>
      </c>
      <c r="F246" s="34">
        <v>0.0</v>
      </c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14">
        <v>13.13388862572562</v>
      </c>
      <c r="B247" s="23">
        <f t="shared" si="12"/>
        <v>0.1005194402</v>
      </c>
      <c r="C247" s="26">
        <v>12.0</v>
      </c>
      <c r="D247" s="36">
        <v>0.34</v>
      </c>
      <c r="E247" s="43">
        <v>1.5</v>
      </c>
      <c r="F247" s="34">
        <v>0.0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14">
        <v>11.84928282618175</v>
      </c>
      <c r="B248" s="23">
        <f t="shared" si="12"/>
        <v>0.09068778566</v>
      </c>
      <c r="C248" s="26">
        <v>13.0</v>
      </c>
      <c r="D248" s="36">
        <v>0.35</v>
      </c>
      <c r="E248" s="43">
        <v>1.5</v>
      </c>
      <c r="F248" s="34">
        <v>0.0</v>
      </c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14">
        <v>12.41965218899752</v>
      </c>
      <c r="B249" s="23">
        <f t="shared" si="12"/>
        <v>0.09505307386</v>
      </c>
      <c r="C249" s="26">
        <v>14.0</v>
      </c>
      <c r="D249" s="36">
        <v>0.36</v>
      </c>
      <c r="E249" s="43">
        <v>1.5</v>
      </c>
      <c r="F249" s="34">
        <v>0.0</v>
      </c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14">
        <v>12.43769708839584</v>
      </c>
      <c r="B250" s="23">
        <f t="shared" si="12"/>
        <v>0.09519117943</v>
      </c>
      <c r="C250" s="26">
        <v>15.0</v>
      </c>
      <c r="D250" s="36">
        <v>0.37</v>
      </c>
      <c r="E250" s="43">
        <v>1.5</v>
      </c>
      <c r="F250" s="34">
        <v>0.0</v>
      </c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14">
        <v>12.62219748978639</v>
      </c>
      <c r="B251" s="23">
        <f t="shared" si="12"/>
        <v>0.09660324235</v>
      </c>
      <c r="C251" s="26">
        <v>16.0</v>
      </c>
      <c r="D251" s="36">
        <v>0.38</v>
      </c>
      <c r="E251" s="43">
        <v>1.5</v>
      </c>
      <c r="F251" s="34">
        <v>0.0</v>
      </c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14">
        <v>12.29309334525373</v>
      </c>
      <c r="B252" s="23">
        <f t="shared" si="12"/>
        <v>0.09408446323</v>
      </c>
      <c r="C252" s="26">
        <v>17.0</v>
      </c>
      <c r="D252" s="36">
        <v>0.39</v>
      </c>
      <c r="E252" s="43">
        <v>1.5</v>
      </c>
      <c r="F252" s="34">
        <v>0.0</v>
      </c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14">
        <v>11.59652400064706</v>
      </c>
      <c r="B253" s="23">
        <f t="shared" si="12"/>
        <v>0.08875331093</v>
      </c>
      <c r="C253" s="26">
        <v>18.0</v>
      </c>
      <c r="D253" s="34">
        <v>0.4</v>
      </c>
      <c r="E253" s="43">
        <v>1.5</v>
      </c>
      <c r="F253" s="34">
        <v>0.0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14">
        <v>14.63184989783997</v>
      </c>
      <c r="B254" s="23">
        <f t="shared" ref="B254:B281" si="13">A254/MAX(A$254:A$1048576)</f>
        <v>0.1119839983</v>
      </c>
      <c r="C254" s="26">
        <v>-16.0</v>
      </c>
      <c r="D254" s="34">
        <v>0.0</v>
      </c>
      <c r="E254" s="43">
        <v>1.0</v>
      </c>
      <c r="F254" s="34">
        <v>0.0</v>
      </c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14">
        <v>14.17963216733438</v>
      </c>
      <c r="B255" s="23">
        <f t="shared" si="13"/>
        <v>0.1085229766</v>
      </c>
      <c r="C255" s="26">
        <v>-15.0</v>
      </c>
      <c r="D255" s="34">
        <v>0.0</v>
      </c>
      <c r="E255" s="43">
        <v>1.0</v>
      </c>
      <c r="F255" s="34">
        <v>0.0</v>
      </c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14">
        <v>13.57042912058358</v>
      </c>
      <c r="B256" s="23">
        <f t="shared" si="13"/>
        <v>0.1038604771</v>
      </c>
      <c r="C256" s="26">
        <v>-14.0</v>
      </c>
      <c r="D256" s="34">
        <v>0.0</v>
      </c>
      <c r="E256" s="43">
        <v>1.0</v>
      </c>
      <c r="F256" s="34">
        <v>0.0</v>
      </c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14">
        <v>13.92924278987042</v>
      </c>
      <c r="B257" s="23">
        <f t="shared" si="13"/>
        <v>0.1066066363</v>
      </c>
      <c r="C257" s="26">
        <v>-13.0</v>
      </c>
      <c r="D257" s="34">
        <v>0.0</v>
      </c>
      <c r="E257" s="43">
        <v>1.0</v>
      </c>
      <c r="F257" s="34">
        <v>0.0</v>
      </c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14">
        <v>13.99541081072903</v>
      </c>
      <c r="B258" s="23">
        <f t="shared" si="13"/>
        <v>0.1071130493</v>
      </c>
      <c r="C258" s="26">
        <v>-12.0</v>
      </c>
      <c r="D258" s="34">
        <v>0.0</v>
      </c>
      <c r="E258" s="43">
        <v>1.0</v>
      </c>
      <c r="F258" s="34">
        <v>0.0</v>
      </c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14">
        <v>13.76372464251671</v>
      </c>
      <c r="B259" s="23">
        <f t="shared" si="13"/>
        <v>0.1053398529</v>
      </c>
      <c r="C259" s="26">
        <v>-11.0</v>
      </c>
      <c r="D259" s="34">
        <v>0.0</v>
      </c>
      <c r="E259" s="43">
        <v>1.0</v>
      </c>
      <c r="F259" s="34">
        <v>0.0</v>
      </c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14">
        <v>14.06715387208545</v>
      </c>
      <c r="B260" s="23">
        <f t="shared" si="13"/>
        <v>0.1076621306</v>
      </c>
      <c r="C260" s="26">
        <v>-10.0</v>
      </c>
      <c r="D260" s="34">
        <v>0.0</v>
      </c>
      <c r="E260" s="43">
        <v>1.0</v>
      </c>
      <c r="F260" s="34">
        <v>0.0</v>
      </c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14">
        <v>14.00761928004816</v>
      </c>
      <c r="B261" s="23">
        <f t="shared" si="13"/>
        <v>0.1072064861</v>
      </c>
      <c r="C261" s="26">
        <v>-9.0</v>
      </c>
      <c r="D261" s="34">
        <v>0.0</v>
      </c>
      <c r="E261" s="43">
        <v>1.0</v>
      </c>
      <c r="F261" s="34">
        <v>0.0</v>
      </c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14">
        <v>14.3902067975607</v>
      </c>
      <c r="B262" s="23">
        <f t="shared" si="13"/>
        <v>0.1101345971</v>
      </c>
      <c r="C262" s="26">
        <v>-8.0</v>
      </c>
      <c r="D262" s="34">
        <v>0.0</v>
      </c>
      <c r="E262" s="43">
        <v>1.0</v>
      </c>
      <c r="F262" s="34">
        <v>0.0</v>
      </c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14">
        <v>14.72258608920546</v>
      </c>
      <c r="B263" s="23">
        <f t="shared" si="13"/>
        <v>0.1126784423</v>
      </c>
      <c r="C263" s="26">
        <v>-7.0</v>
      </c>
      <c r="D263" s="34">
        <v>0.0</v>
      </c>
      <c r="E263" s="43">
        <v>1.0</v>
      </c>
      <c r="F263" s="34">
        <v>0.0</v>
      </c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14">
        <v>14.56114208989526</v>
      </c>
      <c r="B264" s="23">
        <f t="shared" si="13"/>
        <v>0.1114428402</v>
      </c>
      <c r="C264" s="26">
        <v>-6.0</v>
      </c>
      <c r="D264" s="34">
        <v>0.0</v>
      </c>
      <c r="E264" s="43">
        <v>1.0</v>
      </c>
      <c r="F264" s="34">
        <v>0.0</v>
      </c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14">
        <v>14.33891133700696</v>
      </c>
      <c r="B265" s="23">
        <f t="shared" si="13"/>
        <v>0.1097420103</v>
      </c>
      <c r="C265" s="26">
        <v>-5.0</v>
      </c>
      <c r="D265" s="34">
        <v>0.0</v>
      </c>
      <c r="E265" s="43">
        <v>1.0</v>
      </c>
      <c r="F265" s="34">
        <v>0.0</v>
      </c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14">
        <v>14.1698856977831</v>
      </c>
      <c r="B266" s="23">
        <f t="shared" si="13"/>
        <v>0.1084483826</v>
      </c>
      <c r="C266" s="26">
        <v>-4.0</v>
      </c>
      <c r="D266" s="34">
        <v>0.0</v>
      </c>
      <c r="E266" s="43">
        <v>1.0</v>
      </c>
      <c r="F266" s="34">
        <v>0.0</v>
      </c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14">
        <v>14.5526024395951</v>
      </c>
      <c r="B267" s="23">
        <f t="shared" si="13"/>
        <v>0.1113774825</v>
      </c>
      <c r="C267" s="26">
        <v>-3.0</v>
      </c>
      <c r="D267" s="34">
        <v>0.0</v>
      </c>
      <c r="E267" s="43">
        <v>1.0</v>
      </c>
      <c r="F267" s="34">
        <v>0.0</v>
      </c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14">
        <v>14.53335050843444</v>
      </c>
      <c r="B268" s="23">
        <f t="shared" si="13"/>
        <v>0.111230139</v>
      </c>
      <c r="C268" s="26">
        <v>-2.0</v>
      </c>
      <c r="D268" s="34">
        <v>0.0</v>
      </c>
      <c r="E268" s="43">
        <v>1.0</v>
      </c>
      <c r="F268" s="34">
        <v>0.0</v>
      </c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14">
        <v>14.80060429349782</v>
      </c>
      <c r="B269" s="23">
        <f t="shared" si="13"/>
        <v>0.11327555</v>
      </c>
      <c r="C269" s="26">
        <v>-1.0</v>
      </c>
      <c r="D269" s="34">
        <v>0.0</v>
      </c>
      <c r="E269" s="43">
        <v>1.0</v>
      </c>
      <c r="F269" s="34">
        <v>0.0</v>
      </c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14">
        <v>13.82614220359177</v>
      </c>
      <c r="B270" s="23">
        <f t="shared" si="13"/>
        <v>0.105817562</v>
      </c>
      <c r="C270" s="26">
        <v>0.0</v>
      </c>
      <c r="D270" s="36">
        <v>0.035</v>
      </c>
      <c r="E270" s="43">
        <v>1.1</v>
      </c>
      <c r="F270" s="34">
        <v>0.025</v>
      </c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14">
        <v>13.826862994627</v>
      </c>
      <c r="B271" s="23">
        <f t="shared" si="13"/>
        <v>0.1058230786</v>
      </c>
      <c r="C271" s="26">
        <v>1.0</v>
      </c>
      <c r="D271" s="36">
        <v>0.035</v>
      </c>
      <c r="E271" s="43">
        <v>1.1</v>
      </c>
      <c r="F271" s="34">
        <v>0.025</v>
      </c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14">
        <v>13.07899681640247</v>
      </c>
      <c r="B272" s="23">
        <f t="shared" si="13"/>
        <v>0.100099329</v>
      </c>
      <c r="C272" s="26">
        <v>2.0</v>
      </c>
      <c r="D272" s="36">
        <v>0.04505</v>
      </c>
      <c r="E272" s="43">
        <v>1.0</v>
      </c>
      <c r="F272" s="34">
        <v>0.02505</v>
      </c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14">
        <v>12.39928906941078</v>
      </c>
      <c r="B273" s="23">
        <f t="shared" si="13"/>
        <v>0.09489722593</v>
      </c>
      <c r="C273" s="26">
        <v>3.0</v>
      </c>
      <c r="D273" s="36">
        <v>0.0451</v>
      </c>
      <c r="E273" s="43">
        <v>1.0</v>
      </c>
      <c r="F273" s="34">
        <v>0.0251</v>
      </c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14">
        <v>12.03999636004403</v>
      </c>
      <c r="B274" s="23">
        <f t="shared" si="13"/>
        <v>0.09214740042</v>
      </c>
      <c r="C274" s="26">
        <v>4.0</v>
      </c>
      <c r="D274" s="36">
        <v>0.05525</v>
      </c>
      <c r="E274" s="43">
        <v>1.0</v>
      </c>
      <c r="F274" s="34">
        <v>0.02525</v>
      </c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14">
        <v>11.13334967252374</v>
      </c>
      <c r="B275" s="23">
        <f t="shared" si="13"/>
        <v>0.08520843359</v>
      </c>
      <c r="C275" s="26">
        <v>5.0</v>
      </c>
      <c r="D275" s="36">
        <v>0.075</v>
      </c>
      <c r="E275" s="43">
        <v>1.0</v>
      </c>
      <c r="F275" s="34">
        <v>0.0255</v>
      </c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14">
        <v>10.2606304082657</v>
      </c>
      <c r="B276" s="23">
        <f t="shared" si="13"/>
        <v>0.07852912829</v>
      </c>
      <c r="C276" s="26">
        <v>6.0</v>
      </c>
      <c r="D276" s="36">
        <v>0.09</v>
      </c>
      <c r="E276" s="43">
        <v>1.0</v>
      </c>
      <c r="F276" s="34">
        <v>0.026</v>
      </c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14">
        <v>10.07704148301348</v>
      </c>
      <c r="B277" s="23">
        <f t="shared" si="13"/>
        <v>0.0771240413</v>
      </c>
      <c r="C277" s="26">
        <v>7.0</v>
      </c>
      <c r="D277" s="36">
        <v>0.107</v>
      </c>
      <c r="E277" s="43">
        <v>1.0</v>
      </c>
      <c r="F277" s="34">
        <v>0.0275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14">
        <v>10.34396774614745</v>
      </c>
      <c r="B278" s="23">
        <f t="shared" si="13"/>
        <v>0.07916694568</v>
      </c>
      <c r="C278" s="26">
        <v>8.0</v>
      </c>
      <c r="D278" s="36">
        <v>0.128</v>
      </c>
      <c r="E278" s="43">
        <v>1.0</v>
      </c>
      <c r="F278" s="34">
        <v>0.0285</v>
      </c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14">
        <v>9.965209542356876</v>
      </c>
      <c r="B279" s="23">
        <f t="shared" si="13"/>
        <v>0.07626814215</v>
      </c>
      <c r="C279" s="26">
        <v>9.0</v>
      </c>
      <c r="D279" s="36">
        <v>0.13</v>
      </c>
      <c r="E279" s="43">
        <v>1.0</v>
      </c>
      <c r="F279" s="34">
        <v>0.03</v>
      </c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14">
        <v>9.6126236168958</v>
      </c>
      <c r="B280" s="23">
        <f t="shared" si="13"/>
        <v>0.07356964662</v>
      </c>
      <c r="C280" s="26">
        <v>10.0</v>
      </c>
      <c r="D280" s="36">
        <v>0.152</v>
      </c>
      <c r="E280" s="43">
        <v>1.0</v>
      </c>
      <c r="F280" s="34">
        <v>0.032</v>
      </c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14">
        <v>8.623454664966232</v>
      </c>
      <c r="B281" s="23">
        <f t="shared" si="13"/>
        <v>0.06599910052</v>
      </c>
      <c r="C281" s="26">
        <v>11.0</v>
      </c>
      <c r="D281" s="36">
        <v>0.156</v>
      </c>
      <c r="E281" s="43">
        <v>1.0</v>
      </c>
      <c r="F281" s="34">
        <v>0.0365</v>
      </c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14">
        <v>13.85944137332799</v>
      </c>
      <c r="B282" s="23">
        <f t="shared" ref="B282:B309" si="14">A282/MAX(A$282:A$1048576)</f>
        <v>0.1060724153</v>
      </c>
      <c r="C282" s="26">
        <v>-14.0</v>
      </c>
      <c r="D282" s="34">
        <v>0.0</v>
      </c>
      <c r="E282" s="43">
        <v>1.0</v>
      </c>
      <c r="F282" s="34">
        <v>0.0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14">
        <v>13.66279842347716</v>
      </c>
      <c r="B283" s="23">
        <f t="shared" si="14"/>
        <v>0.1045674201</v>
      </c>
      <c r="C283" s="26">
        <v>-13.0</v>
      </c>
      <c r="D283" s="34">
        <v>0.0</v>
      </c>
      <c r="E283" s="43">
        <v>1.0</v>
      </c>
      <c r="F283" s="34">
        <v>0.0</v>
      </c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14">
        <v>13.9471840372361</v>
      </c>
      <c r="B284" s="23">
        <f t="shared" si="14"/>
        <v>0.1067439486</v>
      </c>
      <c r="C284" s="26">
        <v>-12.0</v>
      </c>
      <c r="D284" s="34">
        <v>0.0</v>
      </c>
      <c r="E284" s="43">
        <v>1.0</v>
      </c>
      <c r="F284" s="34">
        <v>0.0</v>
      </c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14">
        <v>13.39634656701651</v>
      </c>
      <c r="B285" s="23">
        <f t="shared" si="14"/>
        <v>0.1025281465</v>
      </c>
      <c r="C285" s="26">
        <v>-11.0</v>
      </c>
      <c r="D285" s="34">
        <v>0.0</v>
      </c>
      <c r="E285" s="43">
        <v>1.0</v>
      </c>
      <c r="F285" s="34">
        <v>0.0</v>
      </c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14">
        <v>13.34383785826241</v>
      </c>
      <c r="B286" s="23">
        <f t="shared" si="14"/>
        <v>0.1021262742</v>
      </c>
      <c r="C286" s="26">
        <v>-10.0</v>
      </c>
      <c r="D286" s="34">
        <v>0.0</v>
      </c>
      <c r="E286" s="43">
        <v>1.0</v>
      </c>
      <c r="F286" s="34">
        <v>0.0</v>
      </c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14">
        <v>12.79979674850068</v>
      </c>
      <c r="B287" s="23">
        <f t="shared" si="14"/>
        <v>0.09796248777</v>
      </c>
      <c r="C287" s="26">
        <v>-9.0</v>
      </c>
      <c r="D287" s="34">
        <v>0.0</v>
      </c>
      <c r="E287" s="43">
        <v>1.0</v>
      </c>
      <c r="F287" s="34">
        <v>0.0</v>
      </c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14">
        <v>12.82888805909413</v>
      </c>
      <c r="B288" s="23">
        <f t="shared" si="14"/>
        <v>0.0981851364</v>
      </c>
      <c r="C288" s="26">
        <v>-8.0</v>
      </c>
      <c r="D288" s="34">
        <v>0.0</v>
      </c>
      <c r="E288" s="43">
        <v>1.0</v>
      </c>
      <c r="F288" s="34">
        <v>0.0</v>
      </c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14">
        <v>13.71209521464702</v>
      </c>
      <c r="B289" s="23">
        <f t="shared" si="14"/>
        <v>0.1049447102</v>
      </c>
      <c r="C289" s="26">
        <v>-7.0</v>
      </c>
      <c r="D289" s="34">
        <v>0.0</v>
      </c>
      <c r="E289" s="43">
        <v>1.0</v>
      </c>
      <c r="F289" s="34">
        <v>0.0</v>
      </c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14">
        <v>13.2945471963422</v>
      </c>
      <c r="B290" s="23">
        <f t="shared" si="14"/>
        <v>0.1017490311</v>
      </c>
      <c r="C290" s="26">
        <v>-6.0</v>
      </c>
      <c r="D290" s="34">
        <v>0.0</v>
      </c>
      <c r="E290" s="43">
        <v>1.0</v>
      </c>
      <c r="F290" s="34">
        <v>0.0</v>
      </c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14">
        <v>12.81782345982547</v>
      </c>
      <c r="B291" s="23">
        <f t="shared" si="14"/>
        <v>0.09810045414</v>
      </c>
      <c r="C291" s="26">
        <v>-5.0</v>
      </c>
      <c r="D291" s="34">
        <v>0.0</v>
      </c>
      <c r="E291" s="43">
        <v>1.0</v>
      </c>
      <c r="F291" s="34">
        <v>0.0</v>
      </c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14">
        <v>12.8994392926979</v>
      </c>
      <c r="B292" s="23">
        <f t="shared" si="14"/>
        <v>0.0987250961</v>
      </c>
      <c r="C292" s="26">
        <v>-4.0</v>
      </c>
      <c r="D292" s="34">
        <v>0.0</v>
      </c>
      <c r="E292" s="43">
        <v>1.0</v>
      </c>
      <c r="F292" s="34">
        <v>0.0</v>
      </c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14">
        <v>12.80723689167502</v>
      </c>
      <c r="B293" s="23">
        <f t="shared" si="14"/>
        <v>0.09801943047</v>
      </c>
      <c r="C293" s="26">
        <v>-3.0</v>
      </c>
      <c r="D293" s="34">
        <v>0.0</v>
      </c>
      <c r="E293" s="43">
        <v>1.0</v>
      </c>
      <c r="F293" s="34">
        <v>0.0</v>
      </c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14">
        <v>12.89989807051336</v>
      </c>
      <c r="B294" s="23">
        <f t="shared" si="14"/>
        <v>0.09872860732</v>
      </c>
      <c r="C294" s="26">
        <v>-2.0</v>
      </c>
      <c r="D294" s="34">
        <v>0.0</v>
      </c>
      <c r="E294" s="43">
        <v>1.0</v>
      </c>
      <c r="F294" s="34">
        <v>0.0</v>
      </c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14">
        <v>13.09991131353904</v>
      </c>
      <c r="B295" s="23">
        <f t="shared" si="14"/>
        <v>0.1002593969</v>
      </c>
      <c r="C295" s="26">
        <v>-1.0</v>
      </c>
      <c r="D295" s="36">
        <v>0.01</v>
      </c>
      <c r="E295" s="43">
        <v>1.0</v>
      </c>
      <c r="F295" s="34">
        <v>0.0</v>
      </c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14">
        <v>12.8520179645273</v>
      </c>
      <c r="B296" s="23">
        <f t="shared" si="14"/>
        <v>0.09836215976</v>
      </c>
      <c r="C296" s="26">
        <v>0.0</v>
      </c>
      <c r="D296" s="36">
        <v>0.015</v>
      </c>
      <c r="E296" s="43">
        <v>1.0</v>
      </c>
      <c r="F296" s="34">
        <v>0.0</v>
      </c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14">
        <v>13.12175471758358</v>
      </c>
      <c r="B297" s="23">
        <f t="shared" si="14"/>
        <v>0.1004265741</v>
      </c>
      <c r="C297" s="26">
        <v>1.0</v>
      </c>
      <c r="D297" s="36">
        <v>0.02</v>
      </c>
      <c r="E297" s="43">
        <v>1.0</v>
      </c>
      <c r="F297" s="34">
        <v>0.0</v>
      </c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14">
        <v>11.87912838187551</v>
      </c>
      <c r="B298" s="23">
        <f t="shared" si="14"/>
        <v>0.09091620685</v>
      </c>
      <c r="C298" s="26">
        <v>2.0</v>
      </c>
      <c r="D298" s="36">
        <v>0.025</v>
      </c>
      <c r="E298" s="43">
        <v>1.0</v>
      </c>
      <c r="F298" s="34">
        <v>0.0</v>
      </c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14">
        <v>12.36500155099957</v>
      </c>
      <c r="B299" s="23">
        <f t="shared" si="14"/>
        <v>0.09463480843</v>
      </c>
      <c r="C299" s="26">
        <v>3.0</v>
      </c>
      <c r="D299" s="36">
        <v>0.03</v>
      </c>
      <c r="E299" s="43">
        <v>1.0</v>
      </c>
      <c r="F299" s="34">
        <v>0.0</v>
      </c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14">
        <v>11.80366090574936</v>
      </c>
      <c r="B300" s="23">
        <f t="shared" si="14"/>
        <v>0.09033862099</v>
      </c>
      <c r="C300" s="26">
        <v>4.0</v>
      </c>
      <c r="D300" s="36">
        <v>0.035</v>
      </c>
      <c r="E300" s="43">
        <v>1.0</v>
      </c>
      <c r="F300" s="34">
        <v>0.0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14">
        <v>10.72845734110475</v>
      </c>
      <c r="B301" s="23">
        <f t="shared" si="14"/>
        <v>0.08210961406</v>
      </c>
      <c r="C301" s="26">
        <v>5.0</v>
      </c>
      <c r="D301" s="36">
        <v>0.04</v>
      </c>
      <c r="E301" s="43">
        <v>1.0</v>
      </c>
      <c r="F301" s="34">
        <v>0.0</v>
      </c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14">
        <v>10.87914980291944</v>
      </c>
      <c r="B302" s="23">
        <f t="shared" si="14"/>
        <v>0.08326292991</v>
      </c>
      <c r="C302" s="26">
        <v>6.0</v>
      </c>
      <c r="D302" s="36">
        <v>0.05</v>
      </c>
      <c r="E302" s="43">
        <v>1.0</v>
      </c>
      <c r="F302" s="34">
        <v>0.05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14">
        <v>10.22992899050958</v>
      </c>
      <c r="B303" s="23">
        <f t="shared" si="14"/>
        <v>0.0782941568</v>
      </c>
      <c r="C303" s="26">
        <v>7.0</v>
      </c>
      <c r="D303" s="36">
        <v>0.06</v>
      </c>
      <c r="E303" s="43">
        <v>1.0</v>
      </c>
      <c r="F303" s="34">
        <v>0.05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14">
        <v>9.21261908197882</v>
      </c>
      <c r="B304" s="23">
        <f t="shared" si="14"/>
        <v>0.07050823555</v>
      </c>
      <c r="C304" s="26">
        <v>8.0</v>
      </c>
      <c r="D304" s="36">
        <v>0.07</v>
      </c>
      <c r="E304" s="43">
        <v>1.0</v>
      </c>
      <c r="F304" s="34">
        <v>0.05</v>
      </c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14">
        <v>9.716775393488579</v>
      </c>
      <c r="B305" s="23">
        <f t="shared" si="14"/>
        <v>0.07436676608</v>
      </c>
      <c r="C305" s="26">
        <v>9.0</v>
      </c>
      <c r="D305" s="36">
        <v>0.08</v>
      </c>
      <c r="E305" s="43">
        <v>1.0</v>
      </c>
      <c r="F305" s="34">
        <v>0.05</v>
      </c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14">
        <v>9.379875966632952</v>
      </c>
      <c r="B306" s="23">
        <f t="shared" si="14"/>
        <v>0.07178832623</v>
      </c>
      <c r="C306" s="26">
        <v>10.0</v>
      </c>
      <c r="D306" s="36">
        <v>0.09</v>
      </c>
      <c r="E306" s="43">
        <v>1.0</v>
      </c>
      <c r="F306" s="34">
        <v>0.05</v>
      </c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14">
        <v>9.606950255453134</v>
      </c>
      <c r="B307" s="23">
        <f t="shared" si="14"/>
        <v>0.07352622588</v>
      </c>
      <c r="C307" s="26">
        <v>11.0</v>
      </c>
      <c r="D307" s="36">
        <v>0.1</v>
      </c>
      <c r="E307" s="43">
        <v>1.0</v>
      </c>
      <c r="F307" s="34">
        <v>0.05</v>
      </c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14">
        <v>9.334612111589713</v>
      </c>
      <c r="B308" s="23">
        <f t="shared" si="14"/>
        <v>0.07144190199</v>
      </c>
      <c r="C308" s="26">
        <v>12.0</v>
      </c>
      <c r="D308" s="36">
        <v>0.11</v>
      </c>
      <c r="E308" s="43">
        <v>1.0</v>
      </c>
      <c r="F308" s="34">
        <v>0.05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14">
        <v>9.282357690592033</v>
      </c>
      <c r="B309" s="23">
        <f t="shared" si="14"/>
        <v>0.07104197587</v>
      </c>
      <c r="C309" s="26">
        <v>13.0</v>
      </c>
      <c r="D309" s="36">
        <v>0.12</v>
      </c>
      <c r="E309" s="43">
        <v>1.0</v>
      </c>
      <c r="F309" s="34">
        <v>0.05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14">
        <v>19.38336213008909</v>
      </c>
      <c r="B310" s="23">
        <f t="shared" ref="B310:B337" si="15">A310/MAX(A$310:A$1048576)</f>
        <v>0.1483494162</v>
      </c>
      <c r="C310" s="26">
        <v>-22.0</v>
      </c>
      <c r="D310" s="34">
        <v>0.0</v>
      </c>
      <c r="E310" s="43">
        <v>1.0</v>
      </c>
      <c r="F310" s="34">
        <v>0.0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14">
        <v>19.04489196451983</v>
      </c>
      <c r="B311" s="23">
        <f t="shared" si="15"/>
        <v>0.1457589548</v>
      </c>
      <c r="C311" s="26">
        <v>-21.0</v>
      </c>
      <c r="D311" s="34">
        <v>0.0</v>
      </c>
      <c r="E311" s="43">
        <v>1.0</v>
      </c>
      <c r="F311" s="34">
        <v>0.0</v>
      </c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14">
        <v>18.75510613791542</v>
      </c>
      <c r="B312" s="23">
        <f t="shared" si="15"/>
        <v>0.1435410961</v>
      </c>
      <c r="C312" s="26">
        <v>-20.0</v>
      </c>
      <c r="D312" s="34">
        <v>0.0</v>
      </c>
      <c r="E312" s="43">
        <v>1.0</v>
      </c>
      <c r="F312" s="34">
        <v>0.0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14">
        <v>18.65371556398123</v>
      </c>
      <c r="B313" s="23">
        <f t="shared" si="15"/>
        <v>0.1427651094</v>
      </c>
      <c r="C313" s="26">
        <v>-19.0</v>
      </c>
      <c r="D313" s="34">
        <v>0.0</v>
      </c>
      <c r="E313" s="43">
        <v>1.0</v>
      </c>
      <c r="F313" s="34">
        <v>0.0</v>
      </c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14">
        <v>19.34440089661744</v>
      </c>
      <c r="B314" s="23">
        <f t="shared" si="15"/>
        <v>0.1480512287</v>
      </c>
      <c r="C314" s="26">
        <v>-18.0</v>
      </c>
      <c r="D314" s="34">
        <v>0.0</v>
      </c>
      <c r="E314" s="43">
        <v>1.0</v>
      </c>
      <c r="F314" s="34">
        <v>0.0</v>
      </c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14">
        <v>19.4888117872102</v>
      </c>
      <c r="B315" s="23">
        <f t="shared" si="15"/>
        <v>0.149156469</v>
      </c>
      <c r="C315" s="26">
        <v>-17.0</v>
      </c>
      <c r="D315" s="34">
        <v>0.0</v>
      </c>
      <c r="E315" s="43">
        <v>1.0</v>
      </c>
      <c r="F315" s="34">
        <v>0.0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14">
        <v>19.86980815965414</v>
      </c>
      <c r="B316" s="23">
        <f t="shared" si="15"/>
        <v>0.1520724022</v>
      </c>
      <c r="C316" s="26">
        <v>-16.0</v>
      </c>
      <c r="D316" s="34">
        <v>0.0</v>
      </c>
      <c r="E316" s="43">
        <v>1.0</v>
      </c>
      <c r="F316" s="34">
        <v>0.0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14">
        <v>19.48520051455375</v>
      </c>
      <c r="B317" s="23">
        <f t="shared" si="15"/>
        <v>0.1491288303</v>
      </c>
      <c r="C317" s="26">
        <v>-15.0</v>
      </c>
      <c r="D317" s="34">
        <v>0.0</v>
      </c>
      <c r="E317" s="43">
        <v>1.0</v>
      </c>
      <c r="F317" s="34">
        <v>0.0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14">
        <v>19.31631773451705</v>
      </c>
      <c r="B318" s="23">
        <f t="shared" si="15"/>
        <v>0.1478362959</v>
      </c>
      <c r="C318" s="26">
        <v>-14.0</v>
      </c>
      <c r="D318" s="34">
        <v>0.0</v>
      </c>
      <c r="E318" s="43">
        <v>1.0</v>
      </c>
      <c r="F318" s="34">
        <v>0.0</v>
      </c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14">
        <v>20.04315154019475</v>
      </c>
      <c r="B319" s="23">
        <f t="shared" si="15"/>
        <v>0.1533990755</v>
      </c>
      <c r="C319" s="26">
        <v>-13.0</v>
      </c>
      <c r="D319" s="34">
        <v>0.0</v>
      </c>
      <c r="E319" s="43">
        <v>1.0</v>
      </c>
      <c r="F319" s="34">
        <v>0.0</v>
      </c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14">
        <v>19.43197198615313</v>
      </c>
      <c r="B320" s="23">
        <f t="shared" si="15"/>
        <v>0.1487214489</v>
      </c>
      <c r="C320" s="26">
        <v>-12.0</v>
      </c>
      <c r="D320" s="34">
        <v>0.0</v>
      </c>
      <c r="E320" s="43">
        <v>1.0</v>
      </c>
      <c r="F320" s="34">
        <v>0.0</v>
      </c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14">
        <v>18.94771675493034</v>
      </c>
      <c r="B321" s="23">
        <f t="shared" si="15"/>
        <v>0.1450152301</v>
      </c>
      <c r="C321" s="26">
        <v>-11.0</v>
      </c>
      <c r="D321" s="34">
        <v>0.0</v>
      </c>
      <c r="E321" s="43">
        <v>1.0</v>
      </c>
      <c r="F321" s="34">
        <v>0.0</v>
      </c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14">
        <v>18.82991282148795</v>
      </c>
      <c r="B322" s="23">
        <f t="shared" si="15"/>
        <v>0.1441136247</v>
      </c>
      <c r="C322" s="26">
        <v>-10.0</v>
      </c>
      <c r="D322" s="34">
        <v>0.0</v>
      </c>
      <c r="E322" s="43">
        <v>1.0</v>
      </c>
      <c r="F322" s="34">
        <v>0.0</v>
      </c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14">
        <v>18.47715610341882</v>
      </c>
      <c r="B323" s="23">
        <f t="shared" si="15"/>
        <v>0.141413822</v>
      </c>
      <c r="C323" s="26">
        <v>-9.0</v>
      </c>
      <c r="D323" s="34">
        <v>0.0</v>
      </c>
      <c r="E323" s="43">
        <v>1.0</v>
      </c>
      <c r="F323" s="34">
        <v>0.0</v>
      </c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14">
        <v>18.66928469973709</v>
      </c>
      <c r="B324" s="23">
        <f t="shared" si="15"/>
        <v>0.1428842668</v>
      </c>
      <c r="C324" s="26">
        <v>-8.0</v>
      </c>
      <c r="D324" s="34">
        <v>0.0</v>
      </c>
      <c r="E324" s="43">
        <v>1.0</v>
      </c>
      <c r="F324" s="34">
        <v>0.0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14">
        <v>18.90217775910111</v>
      </c>
      <c r="B325" s="23">
        <f t="shared" si="15"/>
        <v>0.1446667001</v>
      </c>
      <c r="C325" s="26">
        <v>-7.0</v>
      </c>
      <c r="D325" s="34">
        <v>0.0</v>
      </c>
      <c r="E325" s="43">
        <v>1.0</v>
      </c>
      <c r="F325" s="34">
        <v>0.0</v>
      </c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14">
        <v>17.82071155555087</v>
      </c>
      <c r="B326" s="23">
        <f t="shared" si="15"/>
        <v>0.1363897624</v>
      </c>
      <c r="C326" s="26">
        <v>-6.0</v>
      </c>
      <c r="D326" s="34">
        <v>0.0</v>
      </c>
      <c r="E326" s="43">
        <v>1.0</v>
      </c>
      <c r="F326" s="34">
        <v>0.0</v>
      </c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14">
        <v>18.10511909973578</v>
      </c>
      <c r="B327" s="23">
        <f t="shared" si="15"/>
        <v>0.1385664588</v>
      </c>
      <c r="C327" s="26">
        <v>-5.0</v>
      </c>
      <c r="D327" s="34">
        <v>0.0</v>
      </c>
      <c r="E327" s="43">
        <v>1.0</v>
      </c>
      <c r="F327" s="34">
        <v>0.0</v>
      </c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14">
        <v>17.57113216444347</v>
      </c>
      <c r="B328" s="23">
        <f t="shared" si="15"/>
        <v>0.1344796213</v>
      </c>
      <c r="C328" s="26">
        <v>-4.0</v>
      </c>
      <c r="D328" s="34">
        <v>0.0</v>
      </c>
      <c r="E328" s="43">
        <v>1.0</v>
      </c>
      <c r="F328" s="34">
        <v>0.0</v>
      </c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14">
        <v>16.53676856354947</v>
      </c>
      <c r="B329" s="23">
        <f t="shared" si="15"/>
        <v>0.1265631807</v>
      </c>
      <c r="C329" s="26">
        <v>-3.0</v>
      </c>
      <c r="D329" s="34">
        <v>0.0</v>
      </c>
      <c r="E329" s="43">
        <v>1.0</v>
      </c>
      <c r="F329" s="34">
        <v>0.0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14">
        <v>16.65400763530154</v>
      </c>
      <c r="B330" s="23">
        <f t="shared" si="15"/>
        <v>0.127460463</v>
      </c>
      <c r="C330" s="26">
        <v>-2.0</v>
      </c>
      <c r="D330" s="34">
        <v>0.0</v>
      </c>
      <c r="E330" s="43">
        <v>1.0</v>
      </c>
      <c r="F330" s="34">
        <v>0.0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14">
        <v>16.11656594891227</v>
      </c>
      <c r="B331" s="23">
        <f t="shared" si="15"/>
        <v>0.1233471848</v>
      </c>
      <c r="C331" s="26">
        <v>-1.0</v>
      </c>
      <c r="D331" s="34">
        <v>0.0</v>
      </c>
      <c r="E331" s="43">
        <v>1.0</v>
      </c>
      <c r="F331" s="34">
        <v>0.0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14">
        <v>15.40816807898177</v>
      </c>
      <c r="B332" s="23">
        <f t="shared" si="15"/>
        <v>0.1179255036</v>
      </c>
      <c r="C332" s="26">
        <v>0.0</v>
      </c>
      <c r="D332" s="36">
        <v>0.02</v>
      </c>
      <c r="E332" s="43">
        <f t="shared" ref="E332:E337" si="16">(3+1.2+1.2+1.1+1.1)/5</f>
        <v>1.52</v>
      </c>
      <c r="F332" s="34">
        <v>0.0</v>
      </c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14">
        <v>16.26618107543509</v>
      </c>
      <c r="B333" s="23">
        <f t="shared" si="15"/>
        <v>0.1244922553</v>
      </c>
      <c r="C333" s="26">
        <v>1.0</v>
      </c>
      <c r="D333" s="36">
        <v>0.0333</v>
      </c>
      <c r="E333" s="43">
        <f t="shared" si="16"/>
        <v>1.52</v>
      </c>
      <c r="F333" s="34">
        <v>0.0</v>
      </c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14">
        <v>16.23480464147636</v>
      </c>
      <c r="B334" s="23">
        <f t="shared" si="15"/>
        <v>0.1242521176</v>
      </c>
      <c r="C334" s="26">
        <v>2.0</v>
      </c>
      <c r="D334" s="36">
        <v>0.05</v>
      </c>
      <c r="E334" s="43">
        <f t="shared" si="16"/>
        <v>1.52</v>
      </c>
      <c r="F334" s="34">
        <v>0.0</v>
      </c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14">
        <v>16.25307165120785</v>
      </c>
      <c r="B335" s="23">
        <f t="shared" si="15"/>
        <v>0.1243919231</v>
      </c>
      <c r="C335" s="26">
        <v>3.0</v>
      </c>
      <c r="D335" s="36">
        <v>0.1</v>
      </c>
      <c r="E335" s="43">
        <f t="shared" si="16"/>
        <v>1.52</v>
      </c>
      <c r="F335" s="34">
        <v>0.0</v>
      </c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14">
        <v>15.21112295938024</v>
      </c>
      <c r="B336" s="23">
        <f t="shared" si="15"/>
        <v>0.1164174304</v>
      </c>
      <c r="C336" s="26">
        <v>4.0</v>
      </c>
      <c r="D336" s="34">
        <v>0.1084</v>
      </c>
      <c r="E336" s="43">
        <f t="shared" si="16"/>
        <v>1.52</v>
      </c>
      <c r="F336" s="34">
        <v>0.0</v>
      </c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14">
        <v>15.30865640299693</v>
      </c>
      <c r="B337" s="23">
        <f t="shared" si="15"/>
        <v>0.1171638968</v>
      </c>
      <c r="C337" s="26">
        <v>5.0</v>
      </c>
      <c r="D337" s="34">
        <v>0.1168</v>
      </c>
      <c r="E337" s="43">
        <f t="shared" si="16"/>
        <v>1.52</v>
      </c>
      <c r="F337" s="34">
        <v>0.0</v>
      </c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14">
        <v>17.87371576559326</v>
      </c>
      <c r="B338" s="23">
        <f t="shared" ref="B338:B365" si="17">A338/MAX(A$338:A$1048576)</f>
        <v>0.136795427</v>
      </c>
      <c r="C338" s="26">
        <v>-17.0</v>
      </c>
      <c r="D338" s="34">
        <v>0.0</v>
      </c>
      <c r="E338" s="43">
        <v>1.0</v>
      </c>
      <c r="F338" s="34">
        <v>0.0</v>
      </c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14">
        <v>17.67861468270781</v>
      </c>
      <c r="B339" s="23">
        <f t="shared" si="17"/>
        <v>0.1353022324</v>
      </c>
      <c r="C339" s="26">
        <v>-16.0</v>
      </c>
      <c r="D339" s="34">
        <v>0.0</v>
      </c>
      <c r="E339" s="43">
        <v>1.0</v>
      </c>
      <c r="F339" s="34">
        <v>0.0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14">
        <v>17.76531369832212</v>
      </c>
      <c r="B340" s="23">
        <f t="shared" si="17"/>
        <v>0.1359657782</v>
      </c>
      <c r="C340" s="26">
        <v>-15.0</v>
      </c>
      <c r="D340" s="34">
        <v>0.0</v>
      </c>
      <c r="E340" s="43">
        <v>1.0</v>
      </c>
      <c r="F340" s="34">
        <v>0.0</v>
      </c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14">
        <v>18.51132537948242</v>
      </c>
      <c r="B341" s="23">
        <f t="shared" si="17"/>
        <v>0.1416753345</v>
      </c>
      <c r="C341" s="26">
        <v>-14.0</v>
      </c>
      <c r="D341" s="34">
        <v>0.0</v>
      </c>
      <c r="E341" s="43">
        <v>1.0</v>
      </c>
      <c r="F341" s="34">
        <v>0.0</v>
      </c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14">
        <v>18.63167428851069</v>
      </c>
      <c r="B342" s="23">
        <f t="shared" si="17"/>
        <v>0.1425964178</v>
      </c>
      <c r="C342" s="26">
        <v>-13.0</v>
      </c>
      <c r="D342" s="34">
        <v>0.0</v>
      </c>
      <c r="E342" s="43">
        <v>1.0</v>
      </c>
      <c r="F342" s="34">
        <v>0.0</v>
      </c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14">
        <v>19.0272319084591</v>
      </c>
      <c r="B343" s="23">
        <f t="shared" si="17"/>
        <v>0.1456237946</v>
      </c>
      <c r="C343" s="26">
        <v>-12.0</v>
      </c>
      <c r="D343" s="34">
        <v>0.0</v>
      </c>
      <c r="E343" s="43">
        <v>1.0</v>
      </c>
      <c r="F343" s="34">
        <v>0.0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14">
        <v>19.8329935484351</v>
      </c>
      <c r="B344" s="23">
        <f t="shared" si="17"/>
        <v>0.1517906437</v>
      </c>
      <c r="C344" s="26">
        <v>-11.0</v>
      </c>
      <c r="D344" s="34">
        <v>0.0</v>
      </c>
      <c r="E344" s="43">
        <v>1.0</v>
      </c>
      <c r="F344" s="34">
        <v>0.0</v>
      </c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14">
        <v>19.11926295971854</v>
      </c>
      <c r="B345" s="23">
        <f t="shared" si="17"/>
        <v>0.1463281489</v>
      </c>
      <c r="C345" s="26">
        <v>-10.0</v>
      </c>
      <c r="D345" s="34">
        <v>0.0</v>
      </c>
      <c r="E345" s="43">
        <v>1.0</v>
      </c>
      <c r="F345" s="34">
        <v>0.0</v>
      </c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14">
        <v>18.92570577264063</v>
      </c>
      <c r="B346" s="23">
        <f t="shared" si="17"/>
        <v>0.1448467704</v>
      </c>
      <c r="C346" s="26">
        <v>-9.0</v>
      </c>
      <c r="D346" s="34">
        <v>0.0</v>
      </c>
      <c r="E346" s="43">
        <v>1.0</v>
      </c>
      <c r="F346" s="34">
        <v>0.0</v>
      </c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14">
        <v>18.85694061267452</v>
      </c>
      <c r="B347" s="23">
        <f t="shared" si="17"/>
        <v>0.1443204803</v>
      </c>
      <c r="C347" s="26">
        <v>-8.0</v>
      </c>
      <c r="D347" s="34">
        <v>0.0</v>
      </c>
      <c r="E347" s="43">
        <v>1.0</v>
      </c>
      <c r="F347" s="34">
        <v>0.0</v>
      </c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14">
        <v>19.6738126919858</v>
      </c>
      <c r="B348" s="23">
        <f t="shared" si="17"/>
        <v>0.1505723624</v>
      </c>
      <c r="C348" s="26">
        <v>-7.0</v>
      </c>
      <c r="D348" s="34">
        <v>0.0</v>
      </c>
      <c r="E348" s="43">
        <v>1.0</v>
      </c>
      <c r="F348" s="34">
        <v>0.0</v>
      </c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14">
        <v>18.89520211973768</v>
      </c>
      <c r="B349" s="23">
        <f t="shared" si="17"/>
        <v>0.1446133125</v>
      </c>
      <c r="C349" s="26">
        <v>-6.0</v>
      </c>
      <c r="D349" s="34">
        <v>0.0</v>
      </c>
      <c r="E349" s="43">
        <v>1.0</v>
      </c>
      <c r="F349" s="34">
        <v>0.0</v>
      </c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14">
        <v>19.26632815473331</v>
      </c>
      <c r="B350" s="23">
        <f t="shared" si="17"/>
        <v>0.1474537036</v>
      </c>
      <c r="C350" s="26">
        <v>-5.0</v>
      </c>
      <c r="D350" s="34">
        <v>0.0</v>
      </c>
      <c r="E350" s="43">
        <v>1.0</v>
      </c>
      <c r="F350" s="34">
        <v>0.0</v>
      </c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14">
        <v>19.94384846673924</v>
      </c>
      <c r="B351" s="23">
        <f t="shared" si="17"/>
        <v>0.1526390653</v>
      </c>
      <c r="C351" s="26">
        <v>-4.0</v>
      </c>
      <c r="D351" s="34">
        <v>0.0</v>
      </c>
      <c r="E351" s="43">
        <v>1.0</v>
      </c>
      <c r="F351" s="34">
        <v>0.0</v>
      </c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14">
        <v>19.65155583140278</v>
      </c>
      <c r="B352" s="23">
        <f t="shared" si="17"/>
        <v>0.1504020209</v>
      </c>
      <c r="C352" s="26">
        <v>-3.0</v>
      </c>
      <c r="D352" s="34">
        <v>0.0</v>
      </c>
      <c r="E352" s="43">
        <v>1.0</v>
      </c>
      <c r="F352" s="34">
        <v>0.0</v>
      </c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14">
        <v>19.74266520192021</v>
      </c>
      <c r="B353" s="23">
        <f t="shared" si="17"/>
        <v>0.1510993211</v>
      </c>
      <c r="C353" s="26">
        <v>-2.0</v>
      </c>
      <c r="D353" s="34">
        <v>0.0</v>
      </c>
      <c r="E353" s="43">
        <v>1.0</v>
      </c>
      <c r="F353" s="34">
        <v>0.0</v>
      </c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14">
        <v>19.06312055686209</v>
      </c>
      <c r="B354" s="23">
        <f t="shared" si="17"/>
        <v>0.1458984663</v>
      </c>
      <c r="C354" s="26">
        <v>-1.0</v>
      </c>
      <c r="D354" s="34">
        <v>0.0</v>
      </c>
      <c r="E354" s="43">
        <v>1.0</v>
      </c>
      <c r="F354" s="34">
        <v>0.0</v>
      </c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14">
        <v>19.22010670149244</v>
      </c>
      <c r="B355" s="23">
        <f t="shared" si="17"/>
        <v>0.1470999505</v>
      </c>
      <c r="C355" s="26">
        <v>0.0</v>
      </c>
      <c r="D355" s="34">
        <v>0.02</v>
      </c>
      <c r="E355" s="43">
        <v>1.0</v>
      </c>
      <c r="F355" s="34">
        <v>0.0</v>
      </c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14">
        <v>18.98226178167712</v>
      </c>
      <c r="B356" s="23">
        <f t="shared" si="17"/>
        <v>0.1452796184</v>
      </c>
      <c r="C356" s="26">
        <v>1.0</v>
      </c>
      <c r="D356" s="34">
        <v>0.04</v>
      </c>
      <c r="E356" s="43">
        <v>1.0</v>
      </c>
      <c r="F356" s="34">
        <v>0.0</v>
      </c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14">
        <v>17.38745461128088</v>
      </c>
      <c r="B357" s="23">
        <f t="shared" si="17"/>
        <v>0.133073856</v>
      </c>
      <c r="C357" s="26">
        <v>2.0</v>
      </c>
      <c r="D357" s="34">
        <v>0.06</v>
      </c>
      <c r="E357" s="43">
        <v>1.0</v>
      </c>
      <c r="F357" s="34">
        <v>0.0</v>
      </c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14">
        <v>17.25435207239147</v>
      </c>
      <c r="B358" s="23">
        <f t="shared" si="17"/>
        <v>0.1320551636</v>
      </c>
      <c r="C358" s="26">
        <v>3.0</v>
      </c>
      <c r="D358" s="34">
        <v>0.08</v>
      </c>
      <c r="E358" s="43">
        <v>1.0</v>
      </c>
      <c r="F358" s="34">
        <v>0.0</v>
      </c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14">
        <v>17.08514008907004</v>
      </c>
      <c r="B359" s="23">
        <f t="shared" si="17"/>
        <v>0.1307601097</v>
      </c>
      <c r="C359" s="26">
        <v>4.0</v>
      </c>
      <c r="D359" s="34">
        <v>0.1</v>
      </c>
      <c r="E359" s="43">
        <v>1.0</v>
      </c>
      <c r="F359" s="34">
        <v>0.0</v>
      </c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14">
        <v>16.06369715335126</v>
      </c>
      <c r="B360" s="23">
        <f t="shared" si="17"/>
        <v>0.1229425566</v>
      </c>
      <c r="C360" s="26">
        <v>5.0</v>
      </c>
      <c r="D360" s="36">
        <v>0.12</v>
      </c>
      <c r="E360" s="43">
        <v>1.0</v>
      </c>
      <c r="F360" s="34">
        <v>0.0</v>
      </c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14">
        <v>16.48893605365463</v>
      </c>
      <c r="B361" s="23">
        <f t="shared" si="17"/>
        <v>0.1261970974</v>
      </c>
      <c r="C361" s="26">
        <v>6.0</v>
      </c>
      <c r="D361" s="34">
        <v>0.1366</v>
      </c>
      <c r="E361" s="43">
        <v>1.0</v>
      </c>
      <c r="F361" s="34">
        <v>0.0</v>
      </c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14">
        <v>17.34552690788365</v>
      </c>
      <c r="B362" s="23">
        <f t="shared" si="17"/>
        <v>0.1327529648</v>
      </c>
      <c r="C362" s="26">
        <v>7.0</v>
      </c>
      <c r="D362" s="34">
        <v>0.1533</v>
      </c>
      <c r="E362" s="43">
        <v>1.0</v>
      </c>
      <c r="F362" s="34">
        <v>0.00214285714285714</v>
      </c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14">
        <v>15.96796253148954</v>
      </c>
      <c r="B363" s="23">
        <f t="shared" si="17"/>
        <v>0.1222098573</v>
      </c>
      <c r="C363" s="26">
        <v>8.0</v>
      </c>
      <c r="D363" s="36">
        <v>0.17</v>
      </c>
      <c r="E363" s="43">
        <v>1.0</v>
      </c>
      <c r="F363" s="34">
        <v>0.00428571428571428</v>
      </c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14">
        <v>16.11338688943448</v>
      </c>
      <c r="B364" s="23">
        <f t="shared" si="17"/>
        <v>0.123322854</v>
      </c>
      <c r="C364" s="26">
        <v>9.0</v>
      </c>
      <c r="D364" s="34">
        <v>0.179</v>
      </c>
      <c r="E364" s="43">
        <v>1.0</v>
      </c>
      <c r="F364" s="34">
        <v>0.00642857142857142</v>
      </c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14">
        <v>15.88612463757912</v>
      </c>
      <c r="B365" s="23">
        <f t="shared" si="17"/>
        <v>0.1215835158</v>
      </c>
      <c r="C365" s="26">
        <v>10.0</v>
      </c>
      <c r="D365" s="34">
        <v>0.188</v>
      </c>
      <c r="E365" s="43">
        <v>1.0</v>
      </c>
      <c r="F365" s="34">
        <v>0.00857142857142856</v>
      </c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14">
        <v>19.93697257858885</v>
      </c>
      <c r="B366" s="23">
        <f t="shared" ref="B366:B393" si="18">A366/MAX(A$366:A$1048576)</f>
        <v>0.1525864411</v>
      </c>
      <c r="C366" s="26">
        <v>-21.0</v>
      </c>
      <c r="D366" s="34">
        <v>0.0</v>
      </c>
      <c r="E366" s="43">
        <v>1.0</v>
      </c>
      <c r="F366" s="34">
        <v>0.0</v>
      </c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14">
        <v>19.82319891266022</v>
      </c>
      <c r="B367" s="23">
        <f t="shared" si="18"/>
        <v>0.1517156811</v>
      </c>
      <c r="C367" s="26">
        <v>-20.0</v>
      </c>
      <c r="D367" s="34">
        <v>0.0</v>
      </c>
      <c r="E367" s="43">
        <v>1.0</v>
      </c>
      <c r="F367" s="34">
        <v>0.0</v>
      </c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14">
        <v>19.51085604758608</v>
      </c>
      <c r="B368" s="23">
        <f t="shared" si="18"/>
        <v>0.1493251834</v>
      </c>
      <c r="C368" s="26">
        <v>-19.0</v>
      </c>
      <c r="D368" s="34">
        <v>0.0</v>
      </c>
      <c r="E368" s="43">
        <v>1.0</v>
      </c>
      <c r="F368" s="34">
        <v>0.0</v>
      </c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14">
        <v>19.03050600833055</v>
      </c>
      <c r="B369" s="23">
        <f t="shared" si="18"/>
        <v>0.1456488528</v>
      </c>
      <c r="C369" s="26">
        <v>-18.0</v>
      </c>
      <c r="D369" s="34">
        <v>0.0</v>
      </c>
      <c r="E369" s="43">
        <v>1.0</v>
      </c>
      <c r="F369" s="34">
        <v>0.0</v>
      </c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14">
        <v>20.235814161521</v>
      </c>
      <c r="B370" s="23">
        <f t="shared" si="18"/>
        <v>0.1548736075</v>
      </c>
      <c r="C370" s="26">
        <v>-17.0</v>
      </c>
      <c r="D370" s="34">
        <v>0.0</v>
      </c>
      <c r="E370" s="43">
        <v>1.0</v>
      </c>
      <c r="F370" s="34">
        <v>0.0</v>
      </c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14">
        <v>21.39151769562678</v>
      </c>
      <c r="B371" s="23">
        <f t="shared" si="18"/>
        <v>0.1637187162</v>
      </c>
      <c r="C371" s="26">
        <v>-16.0</v>
      </c>
      <c r="D371" s="34">
        <v>0.0</v>
      </c>
      <c r="E371" s="43">
        <v>1.0</v>
      </c>
      <c r="F371" s="34">
        <v>0.0</v>
      </c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14">
        <v>22.31787517057271</v>
      </c>
      <c r="B372" s="23">
        <f t="shared" si="18"/>
        <v>0.1708085383</v>
      </c>
      <c r="C372" s="26">
        <v>-15.0</v>
      </c>
      <c r="D372" s="34">
        <v>0.0</v>
      </c>
      <c r="E372" s="43">
        <v>1.0</v>
      </c>
      <c r="F372" s="34">
        <v>0.0</v>
      </c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14">
        <v>22.78596480165407</v>
      </c>
      <c r="B373" s="23">
        <f t="shared" si="18"/>
        <v>0.1743910347</v>
      </c>
      <c r="C373" s="26">
        <v>-14.0</v>
      </c>
      <c r="D373" s="34">
        <v>0.0</v>
      </c>
      <c r="E373" s="43">
        <v>1.0</v>
      </c>
      <c r="F373" s="34">
        <v>0.0</v>
      </c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14">
        <v>23.36996886961213</v>
      </c>
      <c r="B374" s="23">
        <f t="shared" si="18"/>
        <v>0.1788606753</v>
      </c>
      <c r="C374" s="26">
        <v>-13.0</v>
      </c>
      <c r="D374" s="34">
        <v>0.0</v>
      </c>
      <c r="E374" s="43">
        <v>1.0</v>
      </c>
      <c r="F374" s="34">
        <v>0.0</v>
      </c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14">
        <v>23.29271417405159</v>
      </c>
      <c r="B375" s="23">
        <f t="shared" si="18"/>
        <v>0.178269411</v>
      </c>
      <c r="C375" s="26">
        <v>-12.0</v>
      </c>
      <c r="D375" s="34">
        <v>0.0</v>
      </c>
      <c r="E375" s="43">
        <v>1.0</v>
      </c>
      <c r="F375" s="34">
        <v>0.0</v>
      </c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14">
        <v>22.2666912878769</v>
      </c>
      <c r="B376" s="23">
        <f t="shared" si="18"/>
        <v>0.1704168055</v>
      </c>
      <c r="C376" s="26">
        <v>-11.0</v>
      </c>
      <c r="D376" s="34">
        <v>0.0</v>
      </c>
      <c r="E376" s="43">
        <v>1.0</v>
      </c>
      <c r="F376" s="34">
        <v>0.0</v>
      </c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14">
        <v>22.97285375828874</v>
      </c>
      <c r="B377" s="23">
        <f t="shared" si="18"/>
        <v>0.1758213782</v>
      </c>
      <c r="C377" s="26">
        <v>-10.0</v>
      </c>
      <c r="D377" s="34">
        <v>0.0</v>
      </c>
      <c r="E377" s="43">
        <v>1.0</v>
      </c>
      <c r="F377" s="34">
        <v>0.0</v>
      </c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14">
        <v>23.02862086120102</v>
      </c>
      <c r="B378" s="23">
        <f t="shared" si="18"/>
        <v>0.1762481885</v>
      </c>
      <c r="C378" s="26">
        <v>-9.0</v>
      </c>
      <c r="D378" s="34">
        <v>0.0</v>
      </c>
      <c r="E378" s="43">
        <v>1.0</v>
      </c>
      <c r="F378" s="34">
        <v>0.0</v>
      </c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14">
        <v>24.11078439993391</v>
      </c>
      <c r="B379" s="23">
        <f t="shared" si="18"/>
        <v>0.1845304631</v>
      </c>
      <c r="C379" s="26">
        <v>-8.0</v>
      </c>
      <c r="D379" s="34">
        <v>0.0</v>
      </c>
      <c r="E379" s="43">
        <v>1.0</v>
      </c>
      <c r="F379" s="34">
        <v>0.0</v>
      </c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14">
        <v>24.02301268108169</v>
      </c>
      <c r="B380" s="23">
        <f t="shared" si="18"/>
        <v>0.1838587075</v>
      </c>
      <c r="C380" s="26">
        <v>-7.0</v>
      </c>
      <c r="D380" s="34">
        <v>0.0</v>
      </c>
      <c r="E380" s="43">
        <v>1.0</v>
      </c>
      <c r="F380" s="34">
        <v>0.0</v>
      </c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14">
        <v>24.37855926692427</v>
      </c>
      <c r="B381" s="23">
        <f t="shared" si="18"/>
        <v>0.1865798622</v>
      </c>
      <c r="C381" s="26">
        <v>-6.0</v>
      </c>
      <c r="D381" s="34">
        <v>0.0</v>
      </c>
      <c r="E381" s="43">
        <v>1.0</v>
      </c>
      <c r="F381" s="34">
        <v>0.0</v>
      </c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14">
        <v>23.84344170145074</v>
      </c>
      <c r="B382" s="23">
        <f t="shared" si="18"/>
        <v>0.1824843716</v>
      </c>
      <c r="C382" s="26">
        <v>-5.0</v>
      </c>
      <c r="D382" s="34">
        <v>0.0</v>
      </c>
      <c r="E382" s="43">
        <v>1.0</v>
      </c>
      <c r="F382" s="34">
        <v>0.0</v>
      </c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14">
        <v>23.51986593565527</v>
      </c>
      <c r="B383" s="23">
        <f t="shared" si="18"/>
        <v>0.1800079036</v>
      </c>
      <c r="C383" s="26">
        <v>-4.0</v>
      </c>
      <c r="D383" s="34">
        <v>0.0</v>
      </c>
      <c r="E383" s="43">
        <v>1.0</v>
      </c>
      <c r="F383" s="34">
        <v>0.0</v>
      </c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14">
        <v>22.82490198272405</v>
      </c>
      <c r="B384" s="23">
        <f t="shared" si="18"/>
        <v>0.1746890381</v>
      </c>
      <c r="C384" s="26">
        <v>-3.0</v>
      </c>
      <c r="D384" s="34">
        <v>0.0</v>
      </c>
      <c r="E384" s="43">
        <v>1.0</v>
      </c>
      <c r="F384" s="34">
        <v>0.0</v>
      </c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14">
        <v>21.73174913136344</v>
      </c>
      <c r="B385" s="23">
        <f t="shared" si="18"/>
        <v>0.1663226573</v>
      </c>
      <c r="C385" s="26">
        <v>-2.0</v>
      </c>
      <c r="D385" s="34">
        <v>0.0</v>
      </c>
      <c r="E385" s="43">
        <v>1.0</v>
      </c>
      <c r="F385" s="34">
        <v>0.0</v>
      </c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14">
        <v>22.28115403663126</v>
      </c>
      <c r="B386" s="23">
        <f t="shared" si="18"/>
        <v>0.1705274953</v>
      </c>
      <c r="C386" s="26">
        <v>-1.0</v>
      </c>
      <c r="D386" s="34">
        <v>0.0</v>
      </c>
      <c r="E386" s="43">
        <v>1.0</v>
      </c>
      <c r="F386" s="34">
        <v>0.0</v>
      </c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14">
        <v>22.33618997169662</v>
      </c>
      <c r="B387" s="23">
        <f t="shared" si="18"/>
        <v>0.1709487096</v>
      </c>
      <c r="C387" s="26">
        <v>0.0</v>
      </c>
      <c r="D387" s="36">
        <v>0.02</v>
      </c>
      <c r="E387" s="43">
        <v>1.0</v>
      </c>
      <c r="F387" s="34">
        <v>4.0E-4</v>
      </c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14">
        <v>20.99747730367702</v>
      </c>
      <c r="B388" s="23">
        <f t="shared" si="18"/>
        <v>0.1607029513</v>
      </c>
      <c r="C388" s="26">
        <v>1.0</v>
      </c>
      <c r="D388" s="36">
        <v>0.02</v>
      </c>
      <c r="E388" s="43">
        <v>1.0</v>
      </c>
      <c r="F388" s="34">
        <v>4.0E-4</v>
      </c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14">
        <v>21.85651741619977</v>
      </c>
      <c r="B389" s="23">
        <f t="shared" si="18"/>
        <v>0.167277564</v>
      </c>
      <c r="C389" s="26">
        <v>2.0</v>
      </c>
      <c r="D389" s="36">
        <v>0.02</v>
      </c>
      <c r="E389" s="43">
        <v>1.0</v>
      </c>
      <c r="F389" s="34">
        <v>4.0E-4</v>
      </c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14">
        <v>21.75187186759068</v>
      </c>
      <c r="B390" s="23">
        <f t="shared" si="18"/>
        <v>0.1664766655</v>
      </c>
      <c r="C390" s="26">
        <v>3.0</v>
      </c>
      <c r="D390" s="36">
        <v>0.05</v>
      </c>
      <c r="E390" s="43">
        <v>1.0</v>
      </c>
      <c r="F390" s="34">
        <v>0.001</v>
      </c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14">
        <v>20.16263137764845</v>
      </c>
      <c r="B391" s="23">
        <f t="shared" si="18"/>
        <v>0.1543135074</v>
      </c>
      <c r="C391" s="26">
        <v>4.0</v>
      </c>
      <c r="D391" s="36">
        <v>0.05</v>
      </c>
      <c r="E391" s="43">
        <v>1.0</v>
      </c>
      <c r="F391" s="34">
        <v>0.001</v>
      </c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14">
        <v>19.33235743344412</v>
      </c>
      <c r="B392" s="23">
        <f t="shared" si="18"/>
        <v>0.1479590548</v>
      </c>
      <c r="C392" s="26">
        <v>5.0</v>
      </c>
      <c r="D392" s="36">
        <v>0.05</v>
      </c>
      <c r="E392" s="43">
        <v>1.0</v>
      </c>
      <c r="F392" s="34">
        <v>0.001</v>
      </c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14">
        <v>20.16748837766549</v>
      </c>
      <c r="B393" s="23">
        <f t="shared" si="18"/>
        <v>0.1543506801</v>
      </c>
      <c r="C393" s="26">
        <v>6.0</v>
      </c>
      <c r="D393" s="36">
        <v>0.05</v>
      </c>
      <c r="E393" s="43">
        <v>1.0</v>
      </c>
      <c r="F393" s="34">
        <v>0.001</v>
      </c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14">
        <v>33.69807213717833</v>
      </c>
      <c r="B394" s="23">
        <f t="shared" ref="B394:B421" si="19">A394/MAX(A$394:A$1048576)</f>
        <v>0.2579062031</v>
      </c>
      <c r="C394" s="26">
        <v>-18.0</v>
      </c>
      <c r="D394" s="34">
        <v>0.0</v>
      </c>
      <c r="E394" s="43">
        <v>1.0</v>
      </c>
      <c r="F394" s="34">
        <v>0.0</v>
      </c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14">
        <v>34.78498311028362</v>
      </c>
      <c r="B395" s="23">
        <f t="shared" si="19"/>
        <v>0.266224812</v>
      </c>
      <c r="C395" s="26">
        <v>-17.0</v>
      </c>
      <c r="D395" s="34">
        <v>0.0</v>
      </c>
      <c r="E395" s="43">
        <v>1.0</v>
      </c>
      <c r="F395" s="34">
        <v>0.0</v>
      </c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14">
        <v>35.46302313963711</v>
      </c>
      <c r="B396" s="23">
        <f t="shared" si="19"/>
        <v>0.2714141513</v>
      </c>
      <c r="C396" s="26">
        <v>-16.0</v>
      </c>
      <c r="D396" s="34">
        <v>0.0</v>
      </c>
      <c r="E396" s="43">
        <v>1.0</v>
      </c>
      <c r="F396" s="34">
        <v>0.0</v>
      </c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14">
        <v>32.32406408282429</v>
      </c>
      <c r="B397" s="23">
        <f t="shared" si="19"/>
        <v>0.2473903137</v>
      </c>
      <c r="C397" s="26">
        <v>-15.0</v>
      </c>
      <c r="D397" s="34">
        <v>0.0</v>
      </c>
      <c r="E397" s="43">
        <v>1.0</v>
      </c>
      <c r="F397" s="34">
        <v>0.0</v>
      </c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14">
        <v>34.82384540542069</v>
      </c>
      <c r="B398" s="23">
        <f t="shared" si="19"/>
        <v>0.2665222423</v>
      </c>
      <c r="C398" s="26">
        <v>-14.0</v>
      </c>
      <c r="D398" s="34">
        <v>0.0</v>
      </c>
      <c r="E398" s="43">
        <v>1.0</v>
      </c>
      <c r="F398" s="34">
        <v>0.0</v>
      </c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14">
        <v>33.79603980317624</v>
      </c>
      <c r="B399" s="23">
        <f t="shared" si="19"/>
        <v>0.2586559928</v>
      </c>
      <c r="C399" s="26">
        <v>-13.0</v>
      </c>
      <c r="D399" s="34">
        <v>0.0</v>
      </c>
      <c r="E399" s="43">
        <v>1.0</v>
      </c>
      <c r="F399" s="34">
        <v>0.0</v>
      </c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14">
        <v>30.22869205918474</v>
      </c>
      <c r="B400" s="23">
        <f t="shared" si="19"/>
        <v>0.2313535078</v>
      </c>
      <c r="C400" s="26">
        <v>-12.0</v>
      </c>
      <c r="D400" s="34">
        <v>0.0</v>
      </c>
      <c r="E400" s="43">
        <v>1.0</v>
      </c>
      <c r="F400" s="34">
        <v>0.0</v>
      </c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14">
        <v>32.43482803234953</v>
      </c>
      <c r="B401" s="23">
        <f t="shared" si="19"/>
        <v>0.248238039</v>
      </c>
      <c r="C401" s="26">
        <v>-11.0</v>
      </c>
      <c r="D401" s="34">
        <v>0.0</v>
      </c>
      <c r="E401" s="43">
        <v>1.0</v>
      </c>
      <c r="F401" s="34">
        <v>0.0</v>
      </c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14">
        <v>34.14493264030169</v>
      </c>
      <c r="B402" s="23">
        <f t="shared" si="19"/>
        <v>0.2613262235</v>
      </c>
      <c r="C402" s="26">
        <v>-10.0</v>
      </c>
      <c r="D402" s="34">
        <v>0.0</v>
      </c>
      <c r="E402" s="43">
        <v>1.0</v>
      </c>
      <c r="F402" s="34">
        <v>0.0</v>
      </c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14">
        <v>34.45940970236752</v>
      </c>
      <c r="B403" s="23">
        <f t="shared" si="19"/>
        <v>0.2637330551</v>
      </c>
      <c r="C403" s="26">
        <v>-9.0</v>
      </c>
      <c r="D403" s="34">
        <v>0.0</v>
      </c>
      <c r="E403" s="43">
        <v>1.0</v>
      </c>
      <c r="F403" s="34">
        <v>0.0</v>
      </c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14">
        <v>33.63460743310423</v>
      </c>
      <c r="B404" s="23">
        <f t="shared" si="19"/>
        <v>0.2574204797</v>
      </c>
      <c r="C404" s="26">
        <v>-8.0</v>
      </c>
      <c r="D404" s="34">
        <v>0.0</v>
      </c>
      <c r="E404" s="43">
        <v>1.0</v>
      </c>
      <c r="F404" s="34">
        <v>0.0</v>
      </c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14">
        <v>34.82973556393142</v>
      </c>
      <c r="B405" s="23">
        <f t="shared" si="19"/>
        <v>0.2665673222</v>
      </c>
      <c r="C405" s="26">
        <v>-7.0</v>
      </c>
      <c r="D405" s="34">
        <v>0.0</v>
      </c>
      <c r="E405" s="43">
        <v>1.0</v>
      </c>
      <c r="F405" s="34">
        <v>0.0</v>
      </c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14">
        <v>32.83690023962023</v>
      </c>
      <c r="B406" s="23">
        <f t="shared" si="19"/>
        <v>0.2513152749</v>
      </c>
      <c r="C406" s="26">
        <v>-6.0</v>
      </c>
      <c r="D406" s="34">
        <v>0.0</v>
      </c>
      <c r="E406" s="43">
        <v>1.0</v>
      </c>
      <c r="F406" s="34">
        <v>0.0</v>
      </c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14">
        <v>35.01915046209126</v>
      </c>
      <c r="B407" s="23">
        <f t="shared" si="19"/>
        <v>0.268016998</v>
      </c>
      <c r="C407" s="26">
        <v>-5.0</v>
      </c>
      <c r="D407" s="34">
        <v>0.0</v>
      </c>
      <c r="E407" s="43">
        <v>1.0</v>
      </c>
      <c r="F407" s="34">
        <v>0.0</v>
      </c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14">
        <v>36.34672112296701</v>
      </c>
      <c r="B408" s="23">
        <f t="shared" si="19"/>
        <v>0.2781774815</v>
      </c>
      <c r="C408" s="26">
        <v>-4.0</v>
      </c>
      <c r="D408" s="34">
        <v>0.0</v>
      </c>
      <c r="E408" s="43">
        <v>1.0</v>
      </c>
      <c r="F408" s="34">
        <v>0.0</v>
      </c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14">
        <v>37.13160464488531</v>
      </c>
      <c r="B409" s="23">
        <f t="shared" si="19"/>
        <v>0.2841845412</v>
      </c>
      <c r="C409" s="26">
        <v>-3.0</v>
      </c>
      <c r="D409" s="34">
        <v>0.0</v>
      </c>
      <c r="E409" s="43">
        <v>1.0</v>
      </c>
      <c r="F409" s="34">
        <v>0.0</v>
      </c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14">
        <v>36.7725354879568</v>
      </c>
      <c r="B410" s="23">
        <f t="shared" si="19"/>
        <v>0.2814364266</v>
      </c>
      <c r="C410" s="26">
        <v>-2.0</v>
      </c>
      <c r="D410" s="34">
        <v>0.0</v>
      </c>
      <c r="E410" s="43">
        <v>1.0</v>
      </c>
      <c r="F410" s="34">
        <v>0.0</v>
      </c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14">
        <v>37.85278811187774</v>
      </c>
      <c r="B411" s="23">
        <f t="shared" si="19"/>
        <v>0.2897040762</v>
      </c>
      <c r="C411" s="26">
        <v>-1.0</v>
      </c>
      <c r="D411" s="34">
        <v>0.0</v>
      </c>
      <c r="E411" s="43">
        <v>1.0</v>
      </c>
      <c r="F411" s="34">
        <v>0.0</v>
      </c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14">
        <v>36.68941213846018</v>
      </c>
      <c r="B412" s="23">
        <f t="shared" si="19"/>
        <v>0.280800247</v>
      </c>
      <c r="C412" s="26">
        <v>0.0</v>
      </c>
      <c r="D412" s="36">
        <v>0.05</v>
      </c>
      <c r="E412" s="43">
        <v>1.0</v>
      </c>
      <c r="F412" s="34">
        <v>0.0</v>
      </c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14">
        <v>32.86299710183189</v>
      </c>
      <c r="B413" s="23">
        <f t="shared" si="19"/>
        <v>0.2515150057</v>
      </c>
      <c r="C413" s="26">
        <v>1.0</v>
      </c>
      <c r="D413" s="36">
        <v>0.05</v>
      </c>
      <c r="E413" s="43">
        <v>1.0</v>
      </c>
      <c r="F413" s="34">
        <v>0.0</v>
      </c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14">
        <v>34.59884465510724</v>
      </c>
      <c r="B414" s="23">
        <f t="shared" si="19"/>
        <v>0.2648002123</v>
      </c>
      <c r="C414" s="26">
        <v>2.0</v>
      </c>
      <c r="D414" s="36">
        <v>0.1</v>
      </c>
      <c r="E414" s="43">
        <v>1.0</v>
      </c>
      <c r="F414" s="34">
        <v>0.0</v>
      </c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14">
        <v>31.48787119112075</v>
      </c>
      <c r="B415" s="23">
        <f t="shared" si="19"/>
        <v>0.2409905608</v>
      </c>
      <c r="C415" s="26">
        <v>3.0</v>
      </c>
      <c r="D415" s="36">
        <v>0.1</v>
      </c>
      <c r="E415" s="43">
        <v>1.0</v>
      </c>
      <c r="F415" s="34">
        <v>0.0</v>
      </c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14">
        <v>30.00817653094358</v>
      </c>
      <c r="B416" s="23">
        <f t="shared" si="19"/>
        <v>0.2296658052</v>
      </c>
      <c r="C416" s="26">
        <v>4.0</v>
      </c>
      <c r="D416" s="36">
        <v>0.1</v>
      </c>
      <c r="E416" s="43">
        <v>1.0</v>
      </c>
      <c r="F416" s="34">
        <v>0.0</v>
      </c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14">
        <v>31.06393239938243</v>
      </c>
      <c r="B417" s="23">
        <f t="shared" si="19"/>
        <v>0.2377459703</v>
      </c>
      <c r="C417" s="26">
        <v>5.0</v>
      </c>
      <c r="D417" s="36">
        <v>0.1</v>
      </c>
      <c r="E417" s="43">
        <v>1.0</v>
      </c>
      <c r="F417" s="34">
        <v>0.0</v>
      </c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14">
        <v>31.29200536633746</v>
      </c>
      <c r="B418" s="23">
        <f t="shared" si="19"/>
        <v>0.2394915133</v>
      </c>
      <c r="C418" s="26">
        <v>6.0</v>
      </c>
      <c r="D418" s="36">
        <v>0.1</v>
      </c>
      <c r="E418" s="43">
        <v>1.0</v>
      </c>
      <c r="F418" s="34">
        <v>0.0</v>
      </c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14">
        <v>30.97981308846129</v>
      </c>
      <c r="B419" s="23">
        <f t="shared" si="19"/>
        <v>0.2371021681</v>
      </c>
      <c r="C419" s="26">
        <v>7.0</v>
      </c>
      <c r="D419" s="36">
        <v>0.15</v>
      </c>
      <c r="E419" s="43">
        <v>1.0</v>
      </c>
      <c r="F419" s="34">
        <v>0.0</v>
      </c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14">
        <v>29.26410039680276</v>
      </c>
      <c r="B420" s="23">
        <f t="shared" si="19"/>
        <v>0.2239710625</v>
      </c>
      <c r="C420" s="26">
        <v>8.0</v>
      </c>
      <c r="D420" s="36">
        <v>0.15</v>
      </c>
      <c r="E420" s="43">
        <v>1.0</v>
      </c>
      <c r="F420" s="34">
        <v>0.0</v>
      </c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14">
        <v>28.93476777321795</v>
      </c>
      <c r="B421" s="23">
        <f t="shared" si="19"/>
        <v>0.2214505347</v>
      </c>
      <c r="C421" s="26">
        <v>9.0</v>
      </c>
      <c r="D421" s="36">
        <v>0.15</v>
      </c>
      <c r="E421" s="43">
        <v>1.0</v>
      </c>
      <c r="F421" s="34">
        <v>0.0</v>
      </c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14">
        <v>25.10266223487514</v>
      </c>
      <c r="B422" s="23">
        <f t="shared" ref="B422:B449" si="20">A422/MAX(A$422:A$1048576)</f>
        <v>0.1921217415</v>
      </c>
      <c r="C422" s="26">
        <v>-11.0</v>
      </c>
      <c r="D422" s="34">
        <v>0.0</v>
      </c>
      <c r="E422" s="43">
        <v>1.0</v>
      </c>
      <c r="F422" s="34">
        <v>0.0</v>
      </c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14">
        <v>25.12548062110488</v>
      </c>
      <c r="B423" s="23">
        <f t="shared" si="20"/>
        <v>0.1922963807</v>
      </c>
      <c r="C423" s="26">
        <v>-10.0</v>
      </c>
      <c r="D423" s="34">
        <v>0.0</v>
      </c>
      <c r="E423" s="43">
        <v>1.0</v>
      </c>
      <c r="F423" s="34">
        <v>0.0</v>
      </c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14">
        <v>24.83941873598663</v>
      </c>
      <c r="B424" s="23">
        <f t="shared" si="20"/>
        <v>0.190107023</v>
      </c>
      <c r="C424" s="26">
        <v>-9.0</v>
      </c>
      <c r="D424" s="34">
        <v>0.0</v>
      </c>
      <c r="E424" s="43">
        <v>1.0</v>
      </c>
      <c r="F424" s="34">
        <v>0.0</v>
      </c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14">
        <v>24.0480651870165</v>
      </c>
      <c r="B425" s="23">
        <f t="shared" si="20"/>
        <v>0.1840504453</v>
      </c>
      <c r="C425" s="26">
        <v>-8.0</v>
      </c>
      <c r="D425" s="34">
        <v>0.0</v>
      </c>
      <c r="E425" s="43">
        <v>1.0</v>
      </c>
      <c r="F425" s="34">
        <v>0.0</v>
      </c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14">
        <v>24.14178150568361</v>
      </c>
      <c r="B426" s="23">
        <f t="shared" si="20"/>
        <v>0.1847676976</v>
      </c>
      <c r="C426" s="26">
        <v>-7.0</v>
      </c>
      <c r="D426" s="34">
        <v>0.0</v>
      </c>
      <c r="E426" s="43">
        <v>1.0</v>
      </c>
      <c r="F426" s="34">
        <v>0.0</v>
      </c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14">
        <v>22.34391496053341</v>
      </c>
      <c r="B427" s="23">
        <f t="shared" si="20"/>
        <v>0.1710078323</v>
      </c>
      <c r="C427" s="26">
        <v>-6.0</v>
      </c>
      <c r="D427" s="34">
        <v>0.0</v>
      </c>
      <c r="E427" s="43">
        <v>1.0</v>
      </c>
      <c r="F427" s="34">
        <v>0.0</v>
      </c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14">
        <v>22.79581904280821</v>
      </c>
      <c r="B428" s="23">
        <f t="shared" si="20"/>
        <v>0.1744664535</v>
      </c>
      <c r="C428" s="26">
        <v>-5.0</v>
      </c>
      <c r="D428" s="34">
        <v>0.0</v>
      </c>
      <c r="E428" s="43">
        <v>1.0</v>
      </c>
      <c r="F428" s="34">
        <v>0.0</v>
      </c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14">
        <v>21.48518220603144</v>
      </c>
      <c r="B429" s="23">
        <f t="shared" si="20"/>
        <v>0.1644355719</v>
      </c>
      <c r="C429" s="26">
        <v>-4.0</v>
      </c>
      <c r="D429" s="34">
        <v>0.0</v>
      </c>
      <c r="E429" s="43">
        <v>1.0</v>
      </c>
      <c r="F429" s="34">
        <v>0.0</v>
      </c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14">
        <v>21.88843725354583</v>
      </c>
      <c r="B430" s="23">
        <f t="shared" si="20"/>
        <v>0.1675218606</v>
      </c>
      <c r="C430" s="26">
        <v>-3.0</v>
      </c>
      <c r="D430" s="34">
        <v>0.0</v>
      </c>
      <c r="E430" s="43">
        <v>1.0</v>
      </c>
      <c r="F430" s="34">
        <v>0.0</v>
      </c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14">
        <v>21.28164163130792</v>
      </c>
      <c r="B431" s="23">
        <f t="shared" si="20"/>
        <v>0.1628777862</v>
      </c>
      <c r="C431" s="26">
        <v>-2.0</v>
      </c>
      <c r="D431" s="34">
        <v>0.0</v>
      </c>
      <c r="E431" s="43">
        <v>1.0</v>
      </c>
      <c r="F431" s="34">
        <v>0.0</v>
      </c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14">
        <v>22.41311020255054</v>
      </c>
      <c r="B432" s="23">
        <f t="shared" si="20"/>
        <v>0.171537414</v>
      </c>
      <c r="C432" s="26">
        <v>-1.0</v>
      </c>
      <c r="D432" s="34">
        <v>0.0</v>
      </c>
      <c r="E432" s="43">
        <v>1.0</v>
      </c>
      <c r="F432" s="34">
        <v>0.0</v>
      </c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14">
        <v>21.24570910984404</v>
      </c>
      <c r="B433" s="23">
        <f t="shared" si="20"/>
        <v>0.1626027788</v>
      </c>
      <c r="C433" s="26">
        <v>0.0</v>
      </c>
      <c r="D433" s="34">
        <v>0.02</v>
      </c>
      <c r="E433" s="43">
        <f t="shared" ref="E433:E449" si="21">(2.4+2+1.05)/3</f>
        <v>1.816666667</v>
      </c>
      <c r="F433" s="34">
        <f t="shared" ref="F433:F447" si="22">0.05*D433</f>
        <v>0.001</v>
      </c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14">
        <v>19.0225650000454</v>
      </c>
      <c r="B434" s="23">
        <f t="shared" si="20"/>
        <v>0.1455880767</v>
      </c>
      <c r="C434" s="26">
        <v>1.0</v>
      </c>
      <c r="D434" s="34">
        <v>0.02</v>
      </c>
      <c r="E434" s="43">
        <f t="shared" si="21"/>
        <v>1.816666667</v>
      </c>
      <c r="F434" s="34">
        <f t="shared" si="22"/>
        <v>0.001</v>
      </c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14">
        <v>19.34912755738251</v>
      </c>
      <c r="B435" s="23">
        <f t="shared" si="20"/>
        <v>0.148087404</v>
      </c>
      <c r="C435" s="26">
        <v>2.0</v>
      </c>
      <c r="D435" s="34">
        <v>0.04</v>
      </c>
      <c r="E435" s="43">
        <f t="shared" si="21"/>
        <v>1.816666667</v>
      </c>
      <c r="F435" s="34">
        <f t="shared" si="22"/>
        <v>0.002</v>
      </c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14">
        <v>20.30253641327623</v>
      </c>
      <c r="B436" s="23">
        <f t="shared" si="20"/>
        <v>0.1553842623</v>
      </c>
      <c r="C436" s="26">
        <v>3.0</v>
      </c>
      <c r="D436" s="34">
        <v>0.04</v>
      </c>
      <c r="E436" s="43">
        <f t="shared" si="21"/>
        <v>1.816666667</v>
      </c>
      <c r="F436" s="34">
        <f t="shared" si="22"/>
        <v>0.002</v>
      </c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14">
        <v>20.45993890351158</v>
      </c>
      <c r="B437" s="23">
        <f t="shared" si="20"/>
        <v>0.1565889329</v>
      </c>
      <c r="C437" s="26">
        <v>4.0</v>
      </c>
      <c r="D437" s="36">
        <v>0.06</v>
      </c>
      <c r="E437" s="43">
        <f t="shared" si="21"/>
        <v>1.816666667</v>
      </c>
      <c r="F437" s="34">
        <f t="shared" si="22"/>
        <v>0.003</v>
      </c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14">
        <v>16.3720855335935</v>
      </c>
      <c r="B438" s="23">
        <f t="shared" si="20"/>
        <v>0.1253027888</v>
      </c>
      <c r="C438" s="26">
        <v>5.0</v>
      </c>
      <c r="D438" s="36">
        <v>0.06</v>
      </c>
      <c r="E438" s="43">
        <f t="shared" si="21"/>
        <v>1.816666667</v>
      </c>
      <c r="F438" s="34">
        <f t="shared" si="22"/>
        <v>0.003</v>
      </c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14">
        <v>15.95969323513086</v>
      </c>
      <c r="B439" s="23">
        <f t="shared" si="20"/>
        <v>0.1221465687</v>
      </c>
      <c r="C439" s="26">
        <v>6.0</v>
      </c>
      <c r="D439" s="36">
        <v>0.09</v>
      </c>
      <c r="E439" s="43">
        <f t="shared" si="21"/>
        <v>1.816666667</v>
      </c>
      <c r="F439" s="34">
        <f t="shared" si="22"/>
        <v>0.0045</v>
      </c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14">
        <v>15.34737116139149</v>
      </c>
      <c r="B440" s="23">
        <f t="shared" si="20"/>
        <v>0.1174601979</v>
      </c>
      <c r="C440" s="26">
        <v>7.0</v>
      </c>
      <c r="D440" s="36">
        <v>0.09</v>
      </c>
      <c r="E440" s="43">
        <f t="shared" si="21"/>
        <v>1.816666667</v>
      </c>
      <c r="F440" s="34">
        <f t="shared" si="22"/>
        <v>0.0045</v>
      </c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14">
        <v>14.61129709650801</v>
      </c>
      <c r="B441" s="23">
        <f t="shared" si="20"/>
        <v>0.1118266986</v>
      </c>
      <c r="C441" s="26">
        <v>8.0</v>
      </c>
      <c r="D441" s="36">
        <v>0.12</v>
      </c>
      <c r="E441" s="43">
        <f t="shared" si="21"/>
        <v>1.816666667</v>
      </c>
      <c r="F441" s="34">
        <f t="shared" si="22"/>
        <v>0.006</v>
      </c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14">
        <v>13.84486847316493</v>
      </c>
      <c r="B442" s="23">
        <f t="shared" si="20"/>
        <v>0.1059608824</v>
      </c>
      <c r="C442" s="26">
        <v>9.0</v>
      </c>
      <c r="D442" s="36">
        <v>0.12</v>
      </c>
      <c r="E442" s="43">
        <f t="shared" si="21"/>
        <v>1.816666667</v>
      </c>
      <c r="F442" s="34">
        <f t="shared" si="22"/>
        <v>0.006</v>
      </c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14">
        <v>12.42319981050211</v>
      </c>
      <c r="B443" s="23">
        <f t="shared" si="20"/>
        <v>0.09508022537</v>
      </c>
      <c r="C443" s="26">
        <v>10.0</v>
      </c>
      <c r="D443" s="36">
        <v>0.15</v>
      </c>
      <c r="E443" s="43">
        <f t="shared" si="21"/>
        <v>1.816666667</v>
      </c>
      <c r="F443" s="34">
        <f t="shared" si="22"/>
        <v>0.0075</v>
      </c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14">
        <v>12.51815927450706</v>
      </c>
      <c r="B444" s="23">
        <f t="shared" si="20"/>
        <v>0.09580699202</v>
      </c>
      <c r="C444" s="26">
        <v>11.0</v>
      </c>
      <c r="D444" s="36">
        <v>0.15</v>
      </c>
      <c r="E444" s="43">
        <f t="shared" si="21"/>
        <v>1.816666667</v>
      </c>
      <c r="F444" s="34">
        <f t="shared" si="22"/>
        <v>0.0075</v>
      </c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14">
        <v>13.04605481102285</v>
      </c>
      <c r="B445" s="23">
        <f t="shared" si="20"/>
        <v>0.0998472093</v>
      </c>
      <c r="C445" s="26">
        <v>12.0</v>
      </c>
      <c r="D445" s="36">
        <v>0.18</v>
      </c>
      <c r="E445" s="43">
        <f t="shared" si="21"/>
        <v>1.816666667</v>
      </c>
      <c r="F445" s="34">
        <f t="shared" si="22"/>
        <v>0.009</v>
      </c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14">
        <v>13.15422922888248</v>
      </c>
      <c r="B446" s="23">
        <f t="shared" si="20"/>
        <v>0.1006751158</v>
      </c>
      <c r="C446" s="26">
        <v>13.0</v>
      </c>
      <c r="D446" s="36">
        <v>0.18</v>
      </c>
      <c r="E446" s="43">
        <f t="shared" si="21"/>
        <v>1.816666667</v>
      </c>
      <c r="F446" s="34">
        <f t="shared" si="22"/>
        <v>0.009</v>
      </c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14">
        <v>12.23321884349232</v>
      </c>
      <c r="B447" s="23">
        <f t="shared" si="20"/>
        <v>0.09362621727</v>
      </c>
      <c r="C447" s="26">
        <v>14.0</v>
      </c>
      <c r="D447" s="36">
        <v>0.2</v>
      </c>
      <c r="E447" s="43">
        <f t="shared" si="21"/>
        <v>1.816666667</v>
      </c>
      <c r="F447" s="34">
        <f t="shared" si="22"/>
        <v>0.01</v>
      </c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14">
        <v>12.50164112225871</v>
      </c>
      <c r="B448" s="23">
        <f t="shared" si="20"/>
        <v>0.09568057131</v>
      </c>
      <c r="C448" s="26">
        <v>15.0</v>
      </c>
      <c r="D448" s="36">
        <v>0.2</v>
      </c>
      <c r="E448" s="43">
        <f t="shared" si="21"/>
        <v>1.816666667</v>
      </c>
      <c r="F448" s="34">
        <f t="shared" ref="F448:F449" si="23">0.06*D448</f>
        <v>0.012</v>
      </c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14">
        <v>12.24753620760549</v>
      </c>
      <c r="B449" s="23">
        <f t="shared" si="20"/>
        <v>0.09373579437</v>
      </c>
      <c r="C449" s="26">
        <v>16.0</v>
      </c>
      <c r="D449" s="36">
        <v>0.2</v>
      </c>
      <c r="E449" s="43">
        <f t="shared" si="21"/>
        <v>1.816666667</v>
      </c>
      <c r="F449" s="34">
        <f t="shared" si="23"/>
        <v>0.012</v>
      </c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14">
        <v>13.22452973176916</v>
      </c>
      <c r="B450" s="23">
        <f t="shared" ref="B450:B477" si="24">A450/MAX(A$450:A$1048576)</f>
        <v>0.1012131566</v>
      </c>
      <c r="C450" s="26">
        <v>-18.0</v>
      </c>
      <c r="D450" s="34">
        <v>0.0</v>
      </c>
      <c r="E450" s="43">
        <v>1.0</v>
      </c>
      <c r="F450" s="34">
        <v>0.0</v>
      </c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14">
        <v>12.901591679672</v>
      </c>
      <c r="B451" s="23">
        <f t="shared" si="24"/>
        <v>0.09874156926</v>
      </c>
      <c r="C451" s="26">
        <v>-17.0</v>
      </c>
      <c r="D451" s="34">
        <v>0.0</v>
      </c>
      <c r="E451" s="43">
        <v>1.0</v>
      </c>
      <c r="F451" s="34">
        <v>0.0</v>
      </c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14">
        <v>12.90787995031259</v>
      </c>
      <c r="B452" s="23">
        <f t="shared" si="24"/>
        <v>0.09878969617</v>
      </c>
      <c r="C452" s="26">
        <v>-16.0</v>
      </c>
      <c r="D452" s="34">
        <v>0.0</v>
      </c>
      <c r="E452" s="43">
        <v>1.0</v>
      </c>
      <c r="F452" s="34">
        <v>0.0</v>
      </c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14">
        <v>13.21508249819938</v>
      </c>
      <c r="B453" s="23">
        <f t="shared" si="24"/>
        <v>0.1011408527</v>
      </c>
      <c r="C453" s="26">
        <v>-15.0</v>
      </c>
      <c r="D453" s="34">
        <v>0.0</v>
      </c>
      <c r="E453" s="43">
        <v>1.0</v>
      </c>
      <c r="F453" s="34">
        <v>0.0</v>
      </c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14">
        <v>13.10698057238602</v>
      </c>
      <c r="B454" s="23">
        <f t="shared" si="24"/>
        <v>0.100313501</v>
      </c>
      <c r="C454" s="26">
        <v>-14.0</v>
      </c>
      <c r="D454" s="34">
        <v>0.0</v>
      </c>
      <c r="E454" s="43">
        <v>1.0</v>
      </c>
      <c r="F454" s="34">
        <v>0.0</v>
      </c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14">
        <v>13.01285158739826</v>
      </c>
      <c r="B455" s="23">
        <f t="shared" si="24"/>
        <v>0.09959309039</v>
      </c>
      <c r="C455" s="26">
        <v>-13.0</v>
      </c>
      <c r="D455" s="34">
        <v>0.0</v>
      </c>
      <c r="E455" s="43">
        <v>1.0</v>
      </c>
      <c r="F455" s="34">
        <v>0.0</v>
      </c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14">
        <v>13.01414848529226</v>
      </c>
      <c r="B456" s="23">
        <f t="shared" si="24"/>
        <v>0.09960301612</v>
      </c>
      <c r="C456" s="26">
        <v>-12.0</v>
      </c>
      <c r="D456" s="34">
        <v>0.0</v>
      </c>
      <c r="E456" s="43">
        <v>1.0</v>
      </c>
      <c r="F456" s="34">
        <v>0.0</v>
      </c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14">
        <v>13.91667291996127</v>
      </c>
      <c r="B457" s="23">
        <f t="shared" si="24"/>
        <v>0.1065104335</v>
      </c>
      <c r="C457" s="26">
        <v>-11.0</v>
      </c>
      <c r="D457" s="34">
        <v>0.0</v>
      </c>
      <c r="E457" s="43">
        <v>1.0</v>
      </c>
      <c r="F457" s="34">
        <v>0.0</v>
      </c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14">
        <v>13.75104814259129</v>
      </c>
      <c r="B458" s="23">
        <f t="shared" si="24"/>
        <v>0.1052428341</v>
      </c>
      <c r="C458" s="26">
        <v>-10.0</v>
      </c>
      <c r="D458" s="34">
        <v>0.0</v>
      </c>
      <c r="E458" s="43">
        <v>1.0</v>
      </c>
      <c r="F458" s="34">
        <v>0.0</v>
      </c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14">
        <v>13.69398230462602</v>
      </c>
      <c r="B459" s="23">
        <f t="shared" si="24"/>
        <v>0.1048060841</v>
      </c>
      <c r="C459" s="26">
        <v>-9.0</v>
      </c>
      <c r="D459" s="34">
        <v>0.0</v>
      </c>
      <c r="E459" s="43">
        <v>1.0</v>
      </c>
      <c r="F459" s="34">
        <v>0.0</v>
      </c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14">
        <v>14.03875999818564</v>
      </c>
      <c r="B460" s="23">
        <f t="shared" si="24"/>
        <v>0.1074448198</v>
      </c>
      <c r="C460" s="26">
        <v>-8.0</v>
      </c>
      <c r="D460" s="34">
        <v>0.0</v>
      </c>
      <c r="E460" s="43">
        <v>1.0</v>
      </c>
      <c r="F460" s="34">
        <v>0.0</v>
      </c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14">
        <v>13.42833710677834</v>
      </c>
      <c r="B461" s="23">
        <f t="shared" si="24"/>
        <v>0.1027729843</v>
      </c>
      <c r="C461" s="26">
        <v>-7.0</v>
      </c>
      <c r="D461" s="34">
        <v>0.0</v>
      </c>
      <c r="E461" s="43">
        <v>1.0</v>
      </c>
      <c r="F461" s="34">
        <v>0.0</v>
      </c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14">
        <v>13.83623816369545</v>
      </c>
      <c r="B462" s="23">
        <f t="shared" si="24"/>
        <v>0.1058948309</v>
      </c>
      <c r="C462" s="26">
        <v>-6.0</v>
      </c>
      <c r="D462" s="34">
        <v>0.0</v>
      </c>
      <c r="E462" s="43">
        <v>1.0</v>
      </c>
      <c r="F462" s="34">
        <v>0.0</v>
      </c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14">
        <v>16.29418337929363</v>
      </c>
      <c r="B463" s="23">
        <f t="shared" si="24"/>
        <v>0.1247065693</v>
      </c>
      <c r="C463" s="26">
        <v>-5.0</v>
      </c>
      <c r="D463" s="34">
        <v>0.0</v>
      </c>
      <c r="E463" s="43">
        <v>1.0</v>
      </c>
      <c r="F463" s="34">
        <v>0.0</v>
      </c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14">
        <v>16.92356315058646</v>
      </c>
      <c r="B464" s="23">
        <f t="shared" si="24"/>
        <v>0.1295234902</v>
      </c>
      <c r="C464" s="26">
        <v>-4.0</v>
      </c>
      <c r="D464" s="34">
        <v>0.0</v>
      </c>
      <c r="E464" s="43">
        <v>1.0</v>
      </c>
      <c r="F464" s="34">
        <v>0.0</v>
      </c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14">
        <v>16.31220172988527</v>
      </c>
      <c r="B465" s="23">
        <f t="shared" si="24"/>
        <v>0.1248444717</v>
      </c>
      <c r="C465" s="26">
        <v>-3.0</v>
      </c>
      <c r="D465" s="34">
        <v>0.0</v>
      </c>
      <c r="E465" s="43">
        <v>1.0</v>
      </c>
      <c r="F465" s="34">
        <v>0.0</v>
      </c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14">
        <v>14.7593648366255</v>
      </c>
      <c r="B466" s="23">
        <f t="shared" si="24"/>
        <v>0.1129599263</v>
      </c>
      <c r="C466" s="26">
        <v>-2.0</v>
      </c>
      <c r="D466" s="34">
        <v>0.0</v>
      </c>
      <c r="E466" s="43">
        <v>1.0</v>
      </c>
      <c r="F466" s="34">
        <v>0.0</v>
      </c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14">
        <v>14.54881270205399</v>
      </c>
      <c r="B467" s="23">
        <f t="shared" si="24"/>
        <v>0.111348478</v>
      </c>
      <c r="C467" s="26">
        <v>-1.0</v>
      </c>
      <c r="D467" s="34">
        <v>0.0</v>
      </c>
      <c r="E467" s="43">
        <v>1.0</v>
      </c>
      <c r="F467" s="34">
        <v>0.0</v>
      </c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14">
        <v>14.18548745789296</v>
      </c>
      <c r="B468" s="23">
        <f t="shared" si="24"/>
        <v>0.1085677897</v>
      </c>
      <c r="C468" s="26">
        <v>0.0</v>
      </c>
      <c r="D468" s="36">
        <v>0.04</v>
      </c>
      <c r="E468" s="43">
        <v>1.0</v>
      </c>
      <c r="F468" s="34">
        <v>0.0</v>
      </c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14">
        <v>12.90528897734007</v>
      </c>
      <c r="B469" s="23">
        <f t="shared" si="24"/>
        <v>0.09876986631</v>
      </c>
      <c r="C469" s="26">
        <v>1.0</v>
      </c>
      <c r="D469" s="36">
        <v>0.06</v>
      </c>
      <c r="E469" s="43">
        <v>1.0</v>
      </c>
      <c r="F469" s="34">
        <v>0.0</v>
      </c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14">
        <v>12.5406285380405</v>
      </c>
      <c r="B470" s="23">
        <f t="shared" si="24"/>
        <v>0.0959789592</v>
      </c>
      <c r="C470" s="26">
        <v>2.0</v>
      </c>
      <c r="D470" s="36">
        <v>0.0754</v>
      </c>
      <c r="E470" s="43">
        <v>1.0</v>
      </c>
      <c r="F470" s="34">
        <v>4.0E-4</v>
      </c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14">
        <v>12.23459333536962</v>
      </c>
      <c r="B471" s="23">
        <f t="shared" si="24"/>
        <v>0.09363673686</v>
      </c>
      <c r="C471" s="26">
        <v>3.0</v>
      </c>
      <c r="D471" s="36">
        <v>0.0958</v>
      </c>
      <c r="E471" s="43">
        <v>1.0</v>
      </c>
      <c r="F471" s="34">
        <v>8.0E-4</v>
      </c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14">
        <v>10.938924994745</v>
      </c>
      <c r="B472" s="23">
        <f t="shared" si="24"/>
        <v>0.08372041581</v>
      </c>
      <c r="C472" s="26">
        <v>4.0</v>
      </c>
      <c r="D472" s="36">
        <v>0.0555</v>
      </c>
      <c r="E472" s="43">
        <v>1.0</v>
      </c>
      <c r="F472" s="34">
        <v>0.0015</v>
      </c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14">
        <v>10.73463937964619</v>
      </c>
      <c r="B473" s="23">
        <f t="shared" si="24"/>
        <v>0.08215692793</v>
      </c>
      <c r="C473" s="26">
        <v>5.0</v>
      </c>
      <c r="D473" s="36">
        <v>0.058</v>
      </c>
      <c r="E473" s="43">
        <v>1.0</v>
      </c>
      <c r="F473" s="34">
        <v>0.002</v>
      </c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14">
        <v>11.20583181426088</v>
      </c>
      <c r="B474" s="23">
        <f t="shared" si="24"/>
        <v>0.08576317137</v>
      </c>
      <c r="C474" s="26">
        <v>6.0</v>
      </c>
      <c r="D474" s="36">
        <v>0.072</v>
      </c>
      <c r="E474" s="43">
        <v>1.0</v>
      </c>
      <c r="F474" s="34">
        <v>0.007</v>
      </c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14">
        <v>11.3203550444162</v>
      </c>
      <c r="B475" s="23">
        <f t="shared" si="24"/>
        <v>0.08663966815</v>
      </c>
      <c r="C475" s="26">
        <v>7.0</v>
      </c>
      <c r="D475" s="36">
        <v>0.083</v>
      </c>
      <c r="E475" s="43">
        <v>1.0</v>
      </c>
      <c r="F475" s="34">
        <v>0.009</v>
      </c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14">
        <v>10.19431145538105</v>
      </c>
      <c r="B476" s="23">
        <f t="shared" si="24"/>
        <v>0.0780215601</v>
      </c>
      <c r="C476" s="26">
        <v>8.0</v>
      </c>
      <c r="D476" s="36">
        <v>0.092</v>
      </c>
      <c r="E476" s="43">
        <v>1.0</v>
      </c>
      <c r="F476" s="34">
        <v>0.011</v>
      </c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14">
        <v>9.974740017022656</v>
      </c>
      <c r="B477" s="23">
        <f t="shared" si="24"/>
        <v>0.07634108308</v>
      </c>
      <c r="C477" s="26">
        <v>9.0</v>
      </c>
      <c r="D477" s="36">
        <v>0.176</v>
      </c>
      <c r="E477" s="43">
        <v>1.0</v>
      </c>
      <c r="F477" s="34">
        <v>0.013</v>
      </c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14">
        <v>13.96851269375934</v>
      </c>
      <c r="B478" s="23">
        <f t="shared" ref="B478:B505" si="25">A478/MAX(A$478:A$1048576)</f>
        <v>0.1069071862</v>
      </c>
      <c r="C478" s="26">
        <v>-15.0</v>
      </c>
      <c r="D478" s="34">
        <v>0.0</v>
      </c>
      <c r="E478" s="43">
        <v>1.0</v>
      </c>
      <c r="F478" s="34">
        <v>0.0</v>
      </c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14">
        <v>14.014514166421</v>
      </c>
      <c r="B479" s="23">
        <f t="shared" si="25"/>
        <v>0.1072592557</v>
      </c>
      <c r="C479" s="26">
        <v>-14.0</v>
      </c>
      <c r="D479" s="34">
        <v>0.0</v>
      </c>
      <c r="E479" s="43">
        <v>1.0</v>
      </c>
      <c r="F479" s="34">
        <v>0.0</v>
      </c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14">
        <v>14.71174197474477</v>
      </c>
      <c r="B480" s="23">
        <f t="shared" si="25"/>
        <v>0.1125954475</v>
      </c>
      <c r="C480" s="26">
        <v>-13.0</v>
      </c>
      <c r="D480" s="34">
        <v>0.0</v>
      </c>
      <c r="E480" s="43">
        <v>1.0</v>
      </c>
      <c r="F480" s="34">
        <v>0.0</v>
      </c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14">
        <v>14.13630375988809</v>
      </c>
      <c r="B481" s="23">
        <f t="shared" si="25"/>
        <v>0.1081913652</v>
      </c>
      <c r="C481" s="26">
        <v>-12.0</v>
      </c>
      <c r="D481" s="34">
        <v>0.0</v>
      </c>
      <c r="E481" s="43">
        <v>1.0</v>
      </c>
      <c r="F481" s="34">
        <v>0.0</v>
      </c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14">
        <v>15.24555589897221</v>
      </c>
      <c r="B482" s="23">
        <f t="shared" si="25"/>
        <v>0.1166809609</v>
      </c>
      <c r="C482" s="26">
        <v>-11.0</v>
      </c>
      <c r="D482" s="34">
        <v>0.0</v>
      </c>
      <c r="E482" s="43">
        <v>1.0</v>
      </c>
      <c r="F482" s="34">
        <v>0.0</v>
      </c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14">
        <v>15.04532978163543</v>
      </c>
      <c r="B483" s="23">
        <f t="shared" si="25"/>
        <v>0.1151485421</v>
      </c>
      <c r="C483" s="26">
        <v>-10.0</v>
      </c>
      <c r="D483" s="34">
        <v>0.0</v>
      </c>
      <c r="E483" s="43">
        <v>1.0</v>
      </c>
      <c r="F483" s="34">
        <v>0.0</v>
      </c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14">
        <v>14.81999673243652</v>
      </c>
      <c r="B484" s="23">
        <f t="shared" si="25"/>
        <v>0.1134239689</v>
      </c>
      <c r="C484" s="26">
        <v>-9.0</v>
      </c>
      <c r="D484" s="34">
        <v>0.0</v>
      </c>
      <c r="E484" s="43">
        <v>1.0</v>
      </c>
      <c r="F484" s="34">
        <v>0.0</v>
      </c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14">
        <v>14.87996052023868</v>
      </c>
      <c r="B485" s="23">
        <f t="shared" si="25"/>
        <v>0.1138828982</v>
      </c>
      <c r="C485" s="26">
        <v>-8.0</v>
      </c>
      <c r="D485" s="34">
        <v>0.0</v>
      </c>
      <c r="E485" s="43">
        <v>1.0</v>
      </c>
      <c r="F485" s="34">
        <v>0.0</v>
      </c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14">
        <v>14.24879748054944</v>
      </c>
      <c r="B486" s="23">
        <f t="shared" si="25"/>
        <v>0.1090523292</v>
      </c>
      <c r="C486" s="26">
        <v>-7.0</v>
      </c>
      <c r="D486" s="34">
        <v>0.0</v>
      </c>
      <c r="E486" s="43">
        <v>1.0</v>
      </c>
      <c r="F486" s="34">
        <v>0.0</v>
      </c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14">
        <v>14.58969474316658</v>
      </c>
      <c r="B487" s="23">
        <f t="shared" si="25"/>
        <v>0.1116613663</v>
      </c>
      <c r="C487" s="26">
        <v>-6.0</v>
      </c>
      <c r="D487" s="34">
        <v>0.0</v>
      </c>
      <c r="E487" s="43">
        <v>1.0</v>
      </c>
      <c r="F487" s="34">
        <v>0.0</v>
      </c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14">
        <v>14.43765812518023</v>
      </c>
      <c r="B488" s="23">
        <f t="shared" si="25"/>
        <v>0.110497763</v>
      </c>
      <c r="C488" s="26">
        <v>-5.0</v>
      </c>
      <c r="D488" s="34">
        <v>0.0</v>
      </c>
      <c r="E488" s="43">
        <v>1.0</v>
      </c>
      <c r="F488" s="34">
        <v>0.0</v>
      </c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14">
        <v>14.02991809758383</v>
      </c>
      <c r="B489" s="23">
        <f t="shared" si="25"/>
        <v>0.1073771488</v>
      </c>
      <c r="C489" s="26">
        <v>-4.0</v>
      </c>
      <c r="D489" s="34">
        <v>0.0</v>
      </c>
      <c r="E489" s="43">
        <v>1.0</v>
      </c>
      <c r="F489" s="34">
        <v>0.0</v>
      </c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14">
        <v>13.9272553909942</v>
      </c>
      <c r="B490" s="23">
        <f t="shared" si="25"/>
        <v>0.1065914258</v>
      </c>
      <c r="C490" s="26">
        <v>-3.0</v>
      </c>
      <c r="D490" s="34">
        <v>0.0</v>
      </c>
      <c r="E490" s="43">
        <v>1.0</v>
      </c>
      <c r="F490" s="34">
        <v>0.0</v>
      </c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14">
        <v>14.0028135794587</v>
      </c>
      <c r="B491" s="23">
        <f t="shared" si="25"/>
        <v>0.107169706</v>
      </c>
      <c r="C491" s="26">
        <v>-2.0</v>
      </c>
      <c r="D491" s="34">
        <v>0.0</v>
      </c>
      <c r="E491" s="43">
        <v>1.0</v>
      </c>
      <c r="F491" s="34">
        <v>0.0</v>
      </c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14">
        <v>14.22862827374855</v>
      </c>
      <c r="B492" s="23">
        <f t="shared" si="25"/>
        <v>0.1088979654</v>
      </c>
      <c r="C492" s="26">
        <v>-1.0</v>
      </c>
      <c r="D492" s="34">
        <v>0.0</v>
      </c>
      <c r="E492" s="43">
        <v>1.0</v>
      </c>
      <c r="F492" s="34">
        <v>0.0</v>
      </c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14">
        <v>14.75620523523305</v>
      </c>
      <c r="B493" s="23">
        <f t="shared" si="25"/>
        <v>0.1129357445</v>
      </c>
      <c r="C493" s="26">
        <v>0.0</v>
      </c>
      <c r="D493" s="34">
        <f>0.025+0.0074</f>
        <v>0.0324</v>
      </c>
      <c r="E493" s="43">
        <v>1.0</v>
      </c>
      <c r="F493" s="34">
        <v>0.0251</v>
      </c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14">
        <v>13.92790975690178</v>
      </c>
      <c r="B494" s="23">
        <f t="shared" si="25"/>
        <v>0.106596434</v>
      </c>
      <c r="C494" s="26">
        <v>1.0</v>
      </c>
      <c r="D494" s="34">
        <f>0.025+0.00983</f>
        <v>0.03483</v>
      </c>
      <c r="E494" s="43">
        <v>1.0</v>
      </c>
      <c r="F494" s="34">
        <v>0.02517</v>
      </c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14">
        <v>14.77789184068098</v>
      </c>
      <c r="B495" s="23">
        <f t="shared" si="25"/>
        <v>0.1131017216</v>
      </c>
      <c r="C495" s="26">
        <v>2.0</v>
      </c>
      <c r="D495" s="34">
        <f>0.025+0.02037</f>
        <v>0.04537</v>
      </c>
      <c r="E495" s="43">
        <v>1.0</v>
      </c>
      <c r="F495" s="34">
        <v>0.025393</v>
      </c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14">
        <v>14.46514621359716</v>
      </c>
      <c r="B496" s="23">
        <f t="shared" si="25"/>
        <v>0.1107081415</v>
      </c>
      <c r="C496" s="26">
        <v>3.0</v>
      </c>
      <c r="D496" s="34">
        <f>0.025+0.02924</f>
        <v>0.05424</v>
      </c>
      <c r="E496" s="43">
        <v>1.0</v>
      </c>
      <c r="F496" s="34">
        <v>0.025817</v>
      </c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14">
        <v>12.44602460093023</v>
      </c>
      <c r="B497" s="23">
        <f t="shared" si="25"/>
        <v>0.09525491355</v>
      </c>
      <c r="C497" s="26">
        <v>4.0</v>
      </c>
      <c r="D497" s="34">
        <f>0.025+0.0384</f>
        <v>0.0634</v>
      </c>
      <c r="E497" s="43">
        <v>1.0</v>
      </c>
      <c r="F497" s="34">
        <v>0.0266</v>
      </c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14">
        <v>12.86876506025347</v>
      </c>
      <c r="B498" s="23">
        <f t="shared" si="25"/>
        <v>0.09849033267</v>
      </c>
      <c r="C498" s="26">
        <v>5.0</v>
      </c>
      <c r="D498" s="34">
        <f>0.025+0.04685</f>
        <v>0.07185</v>
      </c>
      <c r="E498" s="43">
        <v>1.0</v>
      </c>
      <c r="F498" s="34">
        <v>0.02721</v>
      </c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14">
        <v>12.85941874674221</v>
      </c>
      <c r="B499" s="23">
        <f t="shared" si="25"/>
        <v>0.09841880121</v>
      </c>
      <c r="C499" s="26">
        <v>6.0</v>
      </c>
      <c r="D499" s="34">
        <f>0.025+0.05492</f>
        <v>0.07992</v>
      </c>
      <c r="E499" s="43">
        <v>1.0</v>
      </c>
      <c r="F499" s="34">
        <v>0.02805</v>
      </c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14">
        <v>11.64553503220469</v>
      </c>
      <c r="B500" s="23">
        <f t="shared" si="25"/>
        <v>0.08912841396</v>
      </c>
      <c r="C500" s="26">
        <v>7.0</v>
      </c>
      <c r="D500" s="34">
        <f>0.025+0.0632</f>
        <v>0.0882</v>
      </c>
      <c r="E500" s="43">
        <v>1.0</v>
      </c>
      <c r="F500" s="34">
        <v>0.02894</v>
      </c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14">
        <v>12.04443956793171</v>
      </c>
      <c r="B501" s="23">
        <f t="shared" si="25"/>
        <v>0.09218140624</v>
      </c>
      <c r="C501" s="26">
        <v>8.0</v>
      </c>
      <c r="D501" s="34">
        <f>0.025+0.07143</f>
        <v>0.09643</v>
      </c>
      <c r="E501" s="43">
        <v>1.0</v>
      </c>
      <c r="F501" s="34">
        <v>0.035</v>
      </c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14">
        <v>12.70921945187145</v>
      </c>
      <c r="B502" s="23">
        <f t="shared" si="25"/>
        <v>0.09726925979</v>
      </c>
      <c r="C502" s="26">
        <v>9.0</v>
      </c>
      <c r="D502" s="34">
        <f>0.025+0.07977</f>
        <v>0.10477</v>
      </c>
      <c r="E502" s="43">
        <v>1.0</v>
      </c>
      <c r="F502" s="34">
        <v>0.0455</v>
      </c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14">
        <v>12.51465565168429</v>
      </c>
      <c r="B503" s="23">
        <f t="shared" si="25"/>
        <v>0.09578017724</v>
      </c>
      <c r="C503" s="26">
        <v>10.0</v>
      </c>
      <c r="D503" s="34">
        <f>0.025+0.08807</f>
        <v>0.11307</v>
      </c>
      <c r="E503" s="43">
        <v>1.0</v>
      </c>
      <c r="F503" s="34">
        <v>0.0495</v>
      </c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14">
        <v>12.41372120508217</v>
      </c>
      <c r="B504" s="23">
        <f t="shared" si="25"/>
        <v>0.09500768142</v>
      </c>
      <c r="C504" s="26">
        <v>11.0</v>
      </c>
      <c r="D504" s="34">
        <f>0.025+0.09649</f>
        <v>0.12149</v>
      </c>
      <c r="E504" s="43">
        <v>1.0</v>
      </c>
      <c r="F504" s="34">
        <v>0.0525</v>
      </c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14">
        <v>11.43550783965714</v>
      </c>
      <c r="B505" s="23">
        <f t="shared" si="25"/>
        <v>0.08752098326</v>
      </c>
      <c r="C505" s="26">
        <v>12.0</v>
      </c>
      <c r="D505" s="34">
        <f>0.025+0.10485</f>
        <v>0.12985</v>
      </c>
      <c r="E505" s="43">
        <v>1.0</v>
      </c>
      <c r="F505" s="34">
        <v>0.055</v>
      </c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14">
        <v>34.91370473046651</v>
      </c>
      <c r="B506" s="23">
        <f t="shared" ref="B506:B533" si="26">A506/MAX(A$506:A$1048576)</f>
        <v>0.2672099753</v>
      </c>
      <c r="C506" s="26">
        <v>-13.0</v>
      </c>
      <c r="D506" s="34">
        <v>0.0</v>
      </c>
      <c r="E506" s="43">
        <v>1.0</v>
      </c>
      <c r="F506" s="34">
        <v>0.0</v>
      </c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14">
        <v>31.49719807448453</v>
      </c>
      <c r="B507" s="23">
        <f t="shared" si="26"/>
        <v>0.2410619436</v>
      </c>
      <c r="C507" s="26">
        <v>-12.0</v>
      </c>
      <c r="D507" s="34">
        <v>0.0</v>
      </c>
      <c r="E507" s="43">
        <v>1.0</v>
      </c>
      <c r="F507" s="34">
        <v>0.0</v>
      </c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14">
        <v>32.28620362820153</v>
      </c>
      <c r="B508" s="23">
        <f t="shared" si="26"/>
        <v>0.2471005509</v>
      </c>
      <c r="C508" s="26">
        <v>-11.0</v>
      </c>
      <c r="D508" s="34">
        <v>0.0</v>
      </c>
      <c r="E508" s="43">
        <v>1.0</v>
      </c>
      <c r="F508" s="34">
        <v>0.0</v>
      </c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14">
        <v>31.92075958117063</v>
      </c>
      <c r="B509" s="23">
        <f t="shared" si="26"/>
        <v>0.2443036465</v>
      </c>
      <c r="C509" s="26">
        <v>-10.0</v>
      </c>
      <c r="D509" s="34">
        <v>0.0</v>
      </c>
      <c r="E509" s="43">
        <v>1.0</v>
      </c>
      <c r="F509" s="34">
        <v>0.0</v>
      </c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14">
        <v>31.01649532358115</v>
      </c>
      <c r="B510" s="23">
        <f t="shared" si="26"/>
        <v>0.2373829135</v>
      </c>
      <c r="C510" s="26">
        <v>-9.0</v>
      </c>
      <c r="D510" s="34">
        <v>0.0</v>
      </c>
      <c r="E510" s="43">
        <v>1.0</v>
      </c>
      <c r="F510" s="34">
        <v>0.0</v>
      </c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14">
        <v>29.50445127923214</v>
      </c>
      <c r="B511" s="23">
        <f t="shared" si="26"/>
        <v>0.2258105738</v>
      </c>
      <c r="C511" s="26">
        <v>-8.0</v>
      </c>
      <c r="D511" s="34">
        <v>0.0</v>
      </c>
      <c r="E511" s="43">
        <v>1.0</v>
      </c>
      <c r="F511" s="34">
        <v>0.0</v>
      </c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14">
        <v>29.85379564575089</v>
      </c>
      <c r="B512" s="23">
        <f t="shared" si="26"/>
        <v>0.2284842602</v>
      </c>
      <c r="C512" s="26">
        <v>-7.0</v>
      </c>
      <c r="D512" s="34">
        <v>0.0</v>
      </c>
      <c r="E512" s="43">
        <v>1.0</v>
      </c>
      <c r="F512" s="34">
        <v>0.0</v>
      </c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14">
        <v>31.33399512712823</v>
      </c>
      <c r="B513" s="23">
        <f t="shared" si="26"/>
        <v>0.2398128794</v>
      </c>
      <c r="C513" s="26">
        <v>-6.0</v>
      </c>
      <c r="D513" s="34">
        <v>0.0</v>
      </c>
      <c r="E513" s="43">
        <v>1.0</v>
      </c>
      <c r="F513" s="34">
        <v>0.0</v>
      </c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14">
        <v>30.7499936404801</v>
      </c>
      <c r="B514" s="23">
        <f t="shared" si="26"/>
        <v>0.2353432586</v>
      </c>
      <c r="C514" s="26">
        <v>-5.0</v>
      </c>
      <c r="D514" s="34">
        <v>0.0</v>
      </c>
      <c r="E514" s="43">
        <v>1.0</v>
      </c>
      <c r="F514" s="34">
        <v>0.0</v>
      </c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14">
        <v>31.04153517089455</v>
      </c>
      <c r="B515" s="23">
        <f t="shared" si="26"/>
        <v>0.2375745545</v>
      </c>
      <c r="C515" s="26">
        <v>-4.0</v>
      </c>
      <c r="D515" s="34">
        <v>0.0</v>
      </c>
      <c r="E515" s="43">
        <v>1.0</v>
      </c>
      <c r="F515" s="34">
        <v>0.0</v>
      </c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14">
        <v>31.7744728074388</v>
      </c>
      <c r="B516" s="23">
        <f t="shared" si="26"/>
        <v>0.2431840493</v>
      </c>
      <c r="C516" s="26">
        <v>-3.0</v>
      </c>
      <c r="D516" s="34">
        <v>0.0</v>
      </c>
      <c r="E516" s="43">
        <v>1.0</v>
      </c>
      <c r="F516" s="34">
        <v>0.0</v>
      </c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14">
        <v>31.69043176428227</v>
      </c>
      <c r="B517" s="23">
        <f t="shared" si="26"/>
        <v>0.2425408462</v>
      </c>
      <c r="C517" s="26">
        <v>-2.0</v>
      </c>
      <c r="D517" s="34">
        <v>0.0</v>
      </c>
      <c r="E517" s="43">
        <v>1.0</v>
      </c>
      <c r="F517" s="34">
        <v>0.0</v>
      </c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14">
        <v>29.70970210138498</v>
      </c>
      <c r="B518" s="23">
        <f t="shared" si="26"/>
        <v>0.2273814488</v>
      </c>
      <c r="C518" s="26">
        <v>-1.0</v>
      </c>
      <c r="D518" s="34">
        <v>0.01</v>
      </c>
      <c r="E518" s="43">
        <v>1.0</v>
      </c>
      <c r="F518" s="34">
        <v>0.0</v>
      </c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14">
        <v>30.53563193804206</v>
      </c>
      <c r="B519" s="23">
        <f t="shared" si="26"/>
        <v>0.233702654</v>
      </c>
      <c r="C519" s="26">
        <v>0.0</v>
      </c>
      <c r="D519" s="34">
        <v>0.02</v>
      </c>
      <c r="E519" s="43">
        <v>1.0</v>
      </c>
      <c r="F519" s="34">
        <v>0.0</v>
      </c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14">
        <v>30.66816673147351</v>
      </c>
      <c r="B520" s="23">
        <f t="shared" si="26"/>
        <v>0.2347170012</v>
      </c>
      <c r="C520" s="26">
        <v>1.0</v>
      </c>
      <c r="D520" s="34">
        <v>0.03</v>
      </c>
      <c r="E520" s="43">
        <v>3.0</v>
      </c>
      <c r="F520" s="34">
        <v>0.0</v>
      </c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14">
        <v>30.54565865513394</v>
      </c>
      <c r="B521" s="23">
        <f t="shared" si="26"/>
        <v>0.2337793929</v>
      </c>
      <c r="C521" s="26">
        <v>2.0</v>
      </c>
      <c r="D521" s="34">
        <v>0.04</v>
      </c>
      <c r="E521" s="43">
        <v>3.0</v>
      </c>
      <c r="F521" s="34">
        <v>0.0</v>
      </c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14">
        <v>30.40456197851644</v>
      </c>
      <c r="B522" s="23">
        <f t="shared" si="26"/>
        <v>0.2326995178</v>
      </c>
      <c r="C522" s="26">
        <v>3.0</v>
      </c>
      <c r="D522" s="36">
        <v>0.05</v>
      </c>
      <c r="E522" s="43">
        <v>3.0</v>
      </c>
      <c r="F522" s="34">
        <v>0.0</v>
      </c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14">
        <v>29.56466385573101</v>
      </c>
      <c r="B523" s="23">
        <f t="shared" si="26"/>
        <v>0.2262714071</v>
      </c>
      <c r="C523" s="26">
        <v>4.0</v>
      </c>
      <c r="D523" s="34">
        <v>0.06071428571428571</v>
      </c>
      <c r="E523" s="43">
        <v>3.0</v>
      </c>
      <c r="F523" s="34">
        <v>0.0</v>
      </c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14">
        <v>27.99140644621916</v>
      </c>
      <c r="B524" s="23">
        <f t="shared" si="26"/>
        <v>0.2142305746</v>
      </c>
      <c r="C524" s="26">
        <v>5.0</v>
      </c>
      <c r="D524" s="34">
        <v>0.0714285714285714</v>
      </c>
      <c r="E524" s="43">
        <v>3.0</v>
      </c>
      <c r="F524" s="34">
        <f t="shared" ref="F524:F533" si="27">0.565*D524</f>
        <v>0.04035714286</v>
      </c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14">
        <v>28.06200716290759</v>
      </c>
      <c r="B525" s="23">
        <f t="shared" si="26"/>
        <v>0.214770913</v>
      </c>
      <c r="C525" s="26">
        <v>6.0</v>
      </c>
      <c r="D525" s="34">
        <v>0.0821428571428571</v>
      </c>
      <c r="E525" s="43">
        <v>3.0</v>
      </c>
      <c r="F525" s="34">
        <f t="shared" si="27"/>
        <v>0.04641071429</v>
      </c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14">
        <v>25.73364088371324</v>
      </c>
      <c r="B526" s="23">
        <f t="shared" si="26"/>
        <v>0.1969508993</v>
      </c>
      <c r="C526" s="26">
        <v>7.0</v>
      </c>
      <c r="D526" s="34">
        <v>0.0928571428571428</v>
      </c>
      <c r="E526" s="43">
        <v>3.0</v>
      </c>
      <c r="F526" s="34">
        <f t="shared" si="27"/>
        <v>0.05246428571</v>
      </c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14">
        <v>26.70701689709938</v>
      </c>
      <c r="B527" s="23">
        <f t="shared" si="26"/>
        <v>0.2044005751</v>
      </c>
      <c r="C527" s="26">
        <v>8.0</v>
      </c>
      <c r="D527" s="34">
        <v>0.10357142857142851</v>
      </c>
      <c r="E527" s="43">
        <v>3.0</v>
      </c>
      <c r="F527" s="34">
        <f t="shared" si="27"/>
        <v>0.05851785714</v>
      </c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14">
        <v>25.63505429885592</v>
      </c>
      <c r="B528" s="23">
        <f t="shared" si="26"/>
        <v>0.1961963727</v>
      </c>
      <c r="C528" s="26">
        <v>9.0</v>
      </c>
      <c r="D528" s="34">
        <v>0.1142857142857142</v>
      </c>
      <c r="E528" s="43">
        <v>3.0</v>
      </c>
      <c r="F528" s="34">
        <f t="shared" si="27"/>
        <v>0.06457142857</v>
      </c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14">
        <v>25.3748437360935</v>
      </c>
      <c r="B529" s="23">
        <f t="shared" si="26"/>
        <v>0.1942048665</v>
      </c>
      <c r="C529" s="26">
        <v>10.0</v>
      </c>
      <c r="D529" s="34">
        <v>0.1249999999999999</v>
      </c>
      <c r="E529" s="43">
        <v>3.0</v>
      </c>
      <c r="F529" s="34">
        <f t="shared" si="27"/>
        <v>0.070625</v>
      </c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14">
        <v>23.95823283870764</v>
      </c>
      <c r="B530" s="23">
        <f t="shared" si="26"/>
        <v>0.1833629188</v>
      </c>
      <c r="C530" s="26">
        <v>11.0</v>
      </c>
      <c r="D530" s="34">
        <v>0.13571428571428562</v>
      </c>
      <c r="E530" s="43">
        <v>3.0</v>
      </c>
      <c r="F530" s="34">
        <f t="shared" si="27"/>
        <v>0.07667857143</v>
      </c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14">
        <v>24.02178077098081</v>
      </c>
      <c r="B531" s="23">
        <f t="shared" si="26"/>
        <v>0.1838492791</v>
      </c>
      <c r="C531" s="26">
        <v>12.0</v>
      </c>
      <c r="D531" s="34">
        <v>0.1464285714285713</v>
      </c>
      <c r="E531" s="43">
        <v>3.0</v>
      </c>
      <c r="F531" s="34">
        <f t="shared" si="27"/>
        <v>0.08273214286</v>
      </c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14">
        <v>23.08771273386888</v>
      </c>
      <c r="B532" s="23">
        <f t="shared" si="26"/>
        <v>0.1767004446</v>
      </c>
      <c r="C532" s="26">
        <v>13.0</v>
      </c>
      <c r="D532" s="34">
        <v>0.15714285714285703</v>
      </c>
      <c r="E532" s="43">
        <v>3.0</v>
      </c>
      <c r="F532" s="34">
        <f t="shared" si="27"/>
        <v>0.08878571429</v>
      </c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14">
        <v>23.41394694527058</v>
      </c>
      <c r="B533" s="23">
        <f t="shared" si="26"/>
        <v>0.1791972589</v>
      </c>
      <c r="C533" s="26">
        <v>14.0</v>
      </c>
      <c r="D533" s="34">
        <v>0.1678571428571427</v>
      </c>
      <c r="E533" s="43">
        <v>3.0</v>
      </c>
      <c r="F533" s="34">
        <f t="shared" si="27"/>
        <v>0.09483928571</v>
      </c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14">
        <v>11.50112067407526</v>
      </c>
      <c r="B534" s="23">
        <f t="shared" ref="B534:B561" si="28">A534/MAX(A$534:A$1048576)</f>
        <v>0.08802314721</v>
      </c>
      <c r="C534" s="26">
        <v>-14.0</v>
      </c>
      <c r="D534" s="34">
        <v>0.0</v>
      </c>
      <c r="E534" s="43">
        <v>1.0</v>
      </c>
      <c r="F534" s="34">
        <v>0.0</v>
      </c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14">
        <v>11.0125621176068</v>
      </c>
      <c r="B535" s="23">
        <f t="shared" si="28"/>
        <v>0.08428399318</v>
      </c>
      <c r="C535" s="26">
        <v>-13.0</v>
      </c>
      <c r="D535" s="34">
        <v>0.0</v>
      </c>
      <c r="E535" s="43">
        <v>1.0</v>
      </c>
      <c r="F535" s="34">
        <v>0.0</v>
      </c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14">
        <v>10.85228797798953</v>
      </c>
      <c r="B536" s="23">
        <f t="shared" si="28"/>
        <v>0.08305734452</v>
      </c>
      <c r="C536" s="26">
        <v>-12.0</v>
      </c>
      <c r="D536" s="34">
        <v>0.0</v>
      </c>
      <c r="E536" s="43">
        <v>1.0</v>
      </c>
      <c r="F536" s="34">
        <v>0.0</v>
      </c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14">
        <v>10.52032093615562</v>
      </c>
      <c r="B537" s="23">
        <f t="shared" si="28"/>
        <v>0.08051665439</v>
      </c>
      <c r="C537" s="26">
        <v>-11.0</v>
      </c>
      <c r="D537" s="34">
        <v>0.0</v>
      </c>
      <c r="E537" s="43">
        <v>1.0</v>
      </c>
      <c r="F537" s="34">
        <v>0.0</v>
      </c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14">
        <v>10.36065891493715</v>
      </c>
      <c r="B538" s="23">
        <f t="shared" si="28"/>
        <v>0.07929469055</v>
      </c>
      <c r="C538" s="26">
        <v>-10.0</v>
      </c>
      <c r="D538" s="34">
        <v>0.0</v>
      </c>
      <c r="E538" s="43">
        <v>1.0</v>
      </c>
      <c r="F538" s="34">
        <v>0.0</v>
      </c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14">
        <v>10.6245267245453</v>
      </c>
      <c r="B539" s="23">
        <f t="shared" si="28"/>
        <v>0.08131418723</v>
      </c>
      <c r="C539" s="26">
        <v>-9.0</v>
      </c>
      <c r="D539" s="34">
        <v>0.0</v>
      </c>
      <c r="E539" s="43">
        <v>1.0</v>
      </c>
      <c r="F539" s="34">
        <v>0.0</v>
      </c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14">
        <v>10.72679853485502</v>
      </c>
      <c r="B540" s="23">
        <f t="shared" si="28"/>
        <v>0.08209691849</v>
      </c>
      <c r="C540" s="26">
        <v>-8.0</v>
      </c>
      <c r="D540" s="34">
        <v>0.0</v>
      </c>
      <c r="E540" s="43">
        <v>1.0</v>
      </c>
      <c r="F540" s="34">
        <v>0.0</v>
      </c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14">
        <v>10.92345249439534</v>
      </c>
      <c r="B541" s="23">
        <f t="shared" si="28"/>
        <v>0.08360199794</v>
      </c>
      <c r="C541" s="26">
        <v>-7.0</v>
      </c>
      <c r="D541" s="34">
        <v>0.0</v>
      </c>
      <c r="E541" s="43">
        <v>1.0</v>
      </c>
      <c r="F541" s="34">
        <v>0.0</v>
      </c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14">
        <v>10.77624286475478</v>
      </c>
      <c r="B542" s="23">
        <f t="shared" si="28"/>
        <v>0.08247533774</v>
      </c>
      <c r="C542" s="26">
        <v>-6.0</v>
      </c>
      <c r="D542" s="34">
        <v>0.0</v>
      </c>
      <c r="E542" s="43">
        <v>1.0</v>
      </c>
      <c r="F542" s="34">
        <v>0.0</v>
      </c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14">
        <v>10.80742966839209</v>
      </c>
      <c r="B543" s="23">
        <f t="shared" si="28"/>
        <v>0.0827140241</v>
      </c>
      <c r="C543" s="26">
        <v>-5.0</v>
      </c>
      <c r="D543" s="34">
        <v>0.0</v>
      </c>
      <c r="E543" s="43">
        <v>1.0</v>
      </c>
      <c r="F543" s="34">
        <v>0.0</v>
      </c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14">
        <v>11.07652015788593</v>
      </c>
      <c r="B544" s="23">
        <f t="shared" si="28"/>
        <v>0.08477349226</v>
      </c>
      <c r="C544" s="26">
        <v>-4.0</v>
      </c>
      <c r="D544" s="34">
        <v>0.0</v>
      </c>
      <c r="E544" s="43">
        <v>1.0</v>
      </c>
      <c r="F544" s="34">
        <v>0.0</v>
      </c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14">
        <v>10.73302127856709</v>
      </c>
      <c r="B545" s="23">
        <f t="shared" si="28"/>
        <v>0.08214454389</v>
      </c>
      <c r="C545" s="26">
        <v>-3.0</v>
      </c>
      <c r="D545" s="34">
        <v>0.0</v>
      </c>
      <c r="E545" s="43">
        <v>1.0</v>
      </c>
      <c r="F545" s="34">
        <v>0.0</v>
      </c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14">
        <v>10.40425950639302</v>
      </c>
      <c r="B546" s="23">
        <f t="shared" si="28"/>
        <v>0.0796283851</v>
      </c>
      <c r="C546" s="26">
        <v>-2.0</v>
      </c>
      <c r="D546" s="34">
        <v>0.0</v>
      </c>
      <c r="E546" s="43">
        <v>1.0</v>
      </c>
      <c r="F546" s="34">
        <v>0.0</v>
      </c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14">
        <v>10.93940738509672</v>
      </c>
      <c r="B547" s="23">
        <f t="shared" si="28"/>
        <v>0.08372410776</v>
      </c>
      <c r="C547" s="26">
        <v>-1.0</v>
      </c>
      <c r="D547" s="34">
        <v>0.0</v>
      </c>
      <c r="E547" s="43">
        <v>1.0</v>
      </c>
      <c r="F547" s="34">
        <v>0.0</v>
      </c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14">
        <v>11.0495227930716</v>
      </c>
      <c r="B548" s="23">
        <f t="shared" si="28"/>
        <v>0.08456686952</v>
      </c>
      <c r="C548" s="26">
        <v>0.0</v>
      </c>
      <c r="D548" s="34">
        <v>0.025</v>
      </c>
      <c r="E548" s="43">
        <v>1.0</v>
      </c>
      <c r="F548" s="34">
        <v>0.0</v>
      </c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14">
        <v>10.88177521803622</v>
      </c>
      <c r="B549" s="23">
        <f t="shared" si="28"/>
        <v>0.08328302337</v>
      </c>
      <c r="C549" s="26">
        <v>1.0</v>
      </c>
      <c r="D549" s="34">
        <v>0.05</v>
      </c>
      <c r="E549" s="43">
        <v>1.0</v>
      </c>
      <c r="F549" s="34">
        <v>0.0</v>
      </c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14">
        <v>9.94118892004918</v>
      </c>
      <c r="B550" s="23">
        <f t="shared" si="28"/>
        <v>0.07608430174</v>
      </c>
      <c r="C550" s="26">
        <v>2.0</v>
      </c>
      <c r="D550" s="34">
        <v>0.07500000000000001</v>
      </c>
      <c r="E550" s="43">
        <v>1.0</v>
      </c>
      <c r="F550" s="34">
        <v>0.0</v>
      </c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14">
        <v>10.27857001498017</v>
      </c>
      <c r="B551" s="23">
        <f t="shared" si="28"/>
        <v>0.07866642801</v>
      </c>
      <c r="C551" s="26">
        <v>3.0</v>
      </c>
      <c r="D551" s="34">
        <v>0.1</v>
      </c>
      <c r="E551" s="43">
        <v>1.0</v>
      </c>
      <c r="F551" s="34">
        <v>0.0</v>
      </c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14">
        <v>9.725918046113883</v>
      </c>
      <c r="B552" s="23">
        <f t="shared" si="28"/>
        <v>0.07443673883</v>
      </c>
      <c r="C552" s="26">
        <v>4.0</v>
      </c>
      <c r="D552" s="34">
        <v>0.125</v>
      </c>
      <c r="E552" s="43">
        <v>1.0</v>
      </c>
      <c r="F552" s="34">
        <v>0.0</v>
      </c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14">
        <v>8.861970007184048</v>
      </c>
      <c r="B553" s="23">
        <f t="shared" si="28"/>
        <v>0.06782456359</v>
      </c>
      <c r="C553" s="26">
        <v>5.0</v>
      </c>
      <c r="D553" s="34">
        <v>0.15000000000000002</v>
      </c>
      <c r="E553" s="43">
        <v>1.0</v>
      </c>
      <c r="F553" s="34">
        <v>0.0</v>
      </c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14">
        <v>8.912487756462468</v>
      </c>
      <c r="B554" s="23">
        <f t="shared" si="28"/>
        <v>0.0682111982</v>
      </c>
      <c r="C554" s="26">
        <v>6.0</v>
      </c>
      <c r="D554" s="34">
        <v>0.17500000000000002</v>
      </c>
      <c r="E554" s="43">
        <v>1.0</v>
      </c>
      <c r="F554" s="34">
        <v>0.0</v>
      </c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14">
        <v>8.365396228685333</v>
      </c>
      <c r="B555" s="23">
        <f t="shared" si="28"/>
        <v>0.06402406553</v>
      </c>
      <c r="C555" s="26">
        <v>7.0</v>
      </c>
      <c r="D555" s="34">
        <v>0.2</v>
      </c>
      <c r="E555" s="43">
        <v>1.0</v>
      </c>
      <c r="F555" s="34">
        <v>0.0</v>
      </c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14">
        <v>8.146209675952292</v>
      </c>
      <c r="B556" s="23">
        <f t="shared" si="28"/>
        <v>0.0623465342</v>
      </c>
      <c r="C556" s="26">
        <v>8.0</v>
      </c>
      <c r="D556" s="34">
        <v>0.225</v>
      </c>
      <c r="E556" s="43">
        <v>1.0</v>
      </c>
      <c r="F556" s="34">
        <v>0.0</v>
      </c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14">
        <v>8.207548561758038</v>
      </c>
      <c r="B557" s="23">
        <f t="shared" si="28"/>
        <v>0.06281598774</v>
      </c>
      <c r="C557" s="26">
        <v>9.0</v>
      </c>
      <c r="D557" s="36">
        <v>0.25</v>
      </c>
      <c r="E557" s="43">
        <v>1.0</v>
      </c>
      <c r="F557" s="34">
        <v>0.0</v>
      </c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14">
        <v>8.591502311892338</v>
      </c>
      <c r="B558" s="23">
        <f t="shared" si="28"/>
        <v>0.06575455507</v>
      </c>
      <c r="C558" s="26">
        <v>10.0</v>
      </c>
      <c r="D558" s="34">
        <v>0.25</v>
      </c>
      <c r="E558" s="43">
        <v>1.0</v>
      </c>
      <c r="F558" s="34">
        <v>0.0</v>
      </c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14">
        <v>8.484386792966724</v>
      </c>
      <c r="B559" s="23">
        <f t="shared" si="28"/>
        <v>0.06493475278</v>
      </c>
      <c r="C559" s="26">
        <v>11.0</v>
      </c>
      <c r="D559" s="34">
        <v>0.25</v>
      </c>
      <c r="E559" s="43">
        <v>1.0</v>
      </c>
      <c r="F559" s="34">
        <v>0.0</v>
      </c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14">
        <v>8.287804993673788</v>
      </c>
      <c r="B560" s="23">
        <f t="shared" si="28"/>
        <v>0.0634302256</v>
      </c>
      <c r="C560" s="26">
        <v>12.0</v>
      </c>
      <c r="D560" s="36">
        <v>0.2571</v>
      </c>
      <c r="E560" s="43">
        <v>1.0</v>
      </c>
      <c r="F560" s="34">
        <v>0.0</v>
      </c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14">
        <v>8.051242124075007</v>
      </c>
      <c r="B561" s="23">
        <f t="shared" si="28"/>
        <v>0.06161970566</v>
      </c>
      <c r="C561" s="26">
        <v>13.0</v>
      </c>
      <c r="D561" s="36">
        <v>0.2632</v>
      </c>
      <c r="E561" s="43">
        <v>1.0</v>
      </c>
      <c r="F561" s="34">
        <v>0.0</v>
      </c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14">
        <v>16.66684506054472</v>
      </c>
      <c r="B562" s="23">
        <f t="shared" ref="B562:B589" si="29">A562/MAX(A$562:A$1048576)</f>
        <v>0.1275587134</v>
      </c>
      <c r="C562" s="26">
        <v>-21.0</v>
      </c>
      <c r="D562" s="34">
        <v>0.0</v>
      </c>
      <c r="E562" s="43">
        <v>1.0</v>
      </c>
      <c r="F562" s="34">
        <v>0.0</v>
      </c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14">
        <v>16.34717472742441</v>
      </c>
      <c r="B563" s="23">
        <f t="shared" si="29"/>
        <v>0.1251121354</v>
      </c>
      <c r="C563" s="26">
        <v>-20.0</v>
      </c>
      <c r="D563" s="34">
        <v>0.0</v>
      </c>
      <c r="E563" s="43">
        <v>1.0</v>
      </c>
      <c r="F563" s="34">
        <v>0.0</v>
      </c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14">
        <v>17.56577268507659</v>
      </c>
      <c r="B564" s="23">
        <f t="shared" si="29"/>
        <v>0.1344386029</v>
      </c>
      <c r="C564" s="26">
        <v>-19.0</v>
      </c>
      <c r="D564" s="34">
        <v>0.0</v>
      </c>
      <c r="E564" s="43">
        <v>1.0</v>
      </c>
      <c r="F564" s="34">
        <v>0.0</v>
      </c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14">
        <v>17.99989457847385</v>
      </c>
      <c r="B565" s="23">
        <f t="shared" si="29"/>
        <v>0.1377611291</v>
      </c>
      <c r="C565" s="26">
        <v>-18.0</v>
      </c>
      <c r="D565" s="34">
        <v>0.0</v>
      </c>
      <c r="E565" s="43">
        <v>1.0</v>
      </c>
      <c r="F565" s="34">
        <v>0.0</v>
      </c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14">
        <v>16.97447531610834</v>
      </c>
      <c r="B566" s="23">
        <f t="shared" si="29"/>
        <v>0.1299131434</v>
      </c>
      <c r="C566" s="26">
        <v>-17.0</v>
      </c>
      <c r="D566" s="34">
        <v>0.0</v>
      </c>
      <c r="E566" s="43">
        <v>1.0</v>
      </c>
      <c r="F566" s="34">
        <v>0.0</v>
      </c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14">
        <v>17.47685062382758</v>
      </c>
      <c r="B567" s="23">
        <f t="shared" si="29"/>
        <v>0.1337580431</v>
      </c>
      <c r="C567" s="26">
        <v>-16.0</v>
      </c>
      <c r="D567" s="34">
        <v>0.0</v>
      </c>
      <c r="E567" s="43">
        <v>1.0</v>
      </c>
      <c r="F567" s="34">
        <v>0.0</v>
      </c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14">
        <v>18.7032048927592</v>
      </c>
      <c r="B568" s="23">
        <f t="shared" si="29"/>
        <v>0.143143873</v>
      </c>
      <c r="C568" s="26">
        <v>-15.0</v>
      </c>
      <c r="D568" s="34">
        <v>0.0</v>
      </c>
      <c r="E568" s="43">
        <v>1.0</v>
      </c>
      <c r="F568" s="34">
        <v>0.0</v>
      </c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14">
        <v>18.63116557250486</v>
      </c>
      <c r="B569" s="23">
        <f t="shared" si="29"/>
        <v>0.1425925244</v>
      </c>
      <c r="C569" s="26">
        <v>-14.0</v>
      </c>
      <c r="D569" s="34">
        <v>0.0</v>
      </c>
      <c r="E569" s="43">
        <v>1.0</v>
      </c>
      <c r="F569" s="34">
        <v>0.0</v>
      </c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14">
        <v>18.1816785615977</v>
      </c>
      <c r="B570" s="23">
        <f t="shared" si="29"/>
        <v>0.1391524021</v>
      </c>
      <c r="C570" s="26">
        <v>-13.0</v>
      </c>
      <c r="D570" s="34">
        <v>0.0</v>
      </c>
      <c r="E570" s="43">
        <v>1.0</v>
      </c>
      <c r="F570" s="34">
        <v>0.0</v>
      </c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14">
        <v>17.67026793362633</v>
      </c>
      <c r="B571" s="23">
        <f t="shared" si="29"/>
        <v>0.1352383511</v>
      </c>
      <c r="C571" s="26">
        <v>-12.0</v>
      </c>
      <c r="D571" s="34">
        <v>0.0</v>
      </c>
      <c r="E571" s="43">
        <v>1.0</v>
      </c>
      <c r="F571" s="34">
        <v>0.0</v>
      </c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14">
        <v>18.37284503977884</v>
      </c>
      <c r="B572" s="23">
        <f t="shared" si="29"/>
        <v>0.1406154834</v>
      </c>
      <c r="C572" s="26">
        <v>-11.0</v>
      </c>
      <c r="D572" s="34">
        <v>0.0</v>
      </c>
      <c r="E572" s="43">
        <v>1.0</v>
      </c>
      <c r="F572" s="34">
        <v>0.0</v>
      </c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14">
        <v>17.4824220064992</v>
      </c>
      <c r="B573" s="23">
        <f t="shared" si="29"/>
        <v>0.1338006834</v>
      </c>
      <c r="C573" s="26">
        <v>-10.0</v>
      </c>
      <c r="D573" s="34">
        <v>0.0</v>
      </c>
      <c r="E573" s="43">
        <v>1.0</v>
      </c>
      <c r="F573" s="34">
        <v>0.0</v>
      </c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14">
        <v>17.43205790432919</v>
      </c>
      <c r="B574" s="23">
        <f t="shared" si="29"/>
        <v>0.1334152247</v>
      </c>
      <c r="C574" s="26">
        <v>-9.0</v>
      </c>
      <c r="D574" s="34">
        <v>0.0</v>
      </c>
      <c r="E574" s="43">
        <v>1.0</v>
      </c>
      <c r="F574" s="34">
        <v>0.0</v>
      </c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14">
        <v>17.38574641175082</v>
      </c>
      <c r="B575" s="23">
        <f t="shared" si="29"/>
        <v>0.1330607824</v>
      </c>
      <c r="C575" s="26">
        <v>-8.0</v>
      </c>
      <c r="D575" s="34">
        <v>0.0</v>
      </c>
      <c r="E575" s="43">
        <v>1.0</v>
      </c>
      <c r="F575" s="34">
        <v>0.0</v>
      </c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14">
        <v>17.48286722031659</v>
      </c>
      <c r="B576" s="23">
        <f t="shared" si="29"/>
        <v>0.1338040908</v>
      </c>
      <c r="C576" s="26">
        <v>-7.0</v>
      </c>
      <c r="D576" s="34">
        <v>0.0</v>
      </c>
      <c r="E576" s="43">
        <v>1.0</v>
      </c>
      <c r="F576" s="34">
        <v>0.0</v>
      </c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14">
        <v>17.67758032783667</v>
      </c>
      <c r="B577" s="23">
        <f t="shared" si="29"/>
        <v>0.1352943161</v>
      </c>
      <c r="C577" s="26">
        <v>-6.0</v>
      </c>
      <c r="D577" s="34">
        <v>0.0</v>
      </c>
      <c r="E577" s="43">
        <v>1.0</v>
      </c>
      <c r="F577" s="34">
        <v>0.0</v>
      </c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14">
        <v>16.64612521334723</v>
      </c>
      <c r="B578" s="23">
        <f t="shared" si="29"/>
        <v>0.1274001353</v>
      </c>
      <c r="C578" s="26">
        <v>-5.0</v>
      </c>
      <c r="D578" s="34">
        <v>0.0</v>
      </c>
      <c r="E578" s="43">
        <v>1.0</v>
      </c>
      <c r="F578" s="34">
        <v>0.0</v>
      </c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14">
        <v>16.92864201160925</v>
      </c>
      <c r="B579" s="23">
        <f t="shared" si="29"/>
        <v>0.1295623609</v>
      </c>
      <c r="C579" s="26">
        <v>-4.0</v>
      </c>
      <c r="D579" s="34">
        <v>0.0</v>
      </c>
      <c r="E579" s="43">
        <v>1.0</v>
      </c>
      <c r="F579" s="34">
        <v>0.0</v>
      </c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14">
        <v>16.01619265683078</v>
      </c>
      <c r="B580" s="23">
        <f t="shared" si="29"/>
        <v>0.1225789837</v>
      </c>
      <c r="C580" s="26">
        <v>-3.0</v>
      </c>
      <c r="D580" s="34">
        <v>0.0</v>
      </c>
      <c r="E580" s="43">
        <v>1.0</v>
      </c>
      <c r="F580" s="34">
        <v>0.0</v>
      </c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14">
        <v>14.05681495930054</v>
      </c>
      <c r="B581" s="23">
        <f t="shared" si="29"/>
        <v>0.1075830023</v>
      </c>
      <c r="C581" s="26">
        <v>-2.0</v>
      </c>
      <c r="D581" s="34">
        <v>0.0</v>
      </c>
      <c r="E581" s="43">
        <v>1.0</v>
      </c>
      <c r="F581" s="34">
        <v>0.0</v>
      </c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14">
        <v>14.92324686824299</v>
      </c>
      <c r="B582" s="23">
        <f t="shared" si="29"/>
        <v>0.1142141877</v>
      </c>
      <c r="C582" s="26">
        <v>-1.0</v>
      </c>
      <c r="D582" s="34">
        <v>2.0E-4</v>
      </c>
      <c r="E582" s="43">
        <v>1.0</v>
      </c>
      <c r="F582" s="34">
        <v>2.0E-4</v>
      </c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14">
        <v>13.30105062700962</v>
      </c>
      <c r="B583" s="23">
        <f t="shared" si="29"/>
        <v>0.1017988047</v>
      </c>
      <c r="C583" s="26">
        <v>0.0</v>
      </c>
      <c r="D583" s="34">
        <v>0.0151</v>
      </c>
      <c r="E583" s="43">
        <v>1.0</v>
      </c>
      <c r="F583" s="34">
        <v>5.0E-4</v>
      </c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14">
        <v>12.42399064928165</v>
      </c>
      <c r="B584" s="23">
        <f t="shared" si="29"/>
        <v>0.09508627801</v>
      </c>
      <c r="C584" s="26">
        <v>1.0</v>
      </c>
      <c r="D584" s="36">
        <v>0.03</v>
      </c>
      <c r="E584" s="43">
        <v>3.0</v>
      </c>
      <c r="F584" s="34">
        <v>7.0E-4</v>
      </c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14">
        <v>12.67310263576385</v>
      </c>
      <c r="B585" s="23">
        <f t="shared" si="29"/>
        <v>0.09699284187</v>
      </c>
      <c r="C585" s="26">
        <v>2.0</v>
      </c>
      <c r="D585" s="36">
        <v>0.03</v>
      </c>
      <c r="E585" s="43">
        <v>3.0</v>
      </c>
      <c r="F585" s="34">
        <v>7.0E-4</v>
      </c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14">
        <v>12.80116990885715</v>
      </c>
      <c r="B586" s="23">
        <f t="shared" si="29"/>
        <v>0.09797299718</v>
      </c>
      <c r="C586" s="26">
        <v>3.0</v>
      </c>
      <c r="D586" s="36">
        <v>0.03</v>
      </c>
      <c r="E586" s="43">
        <v>3.0</v>
      </c>
      <c r="F586" s="34">
        <v>7.0E-4</v>
      </c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14">
        <v>12.03812657708047</v>
      </c>
      <c r="B587" s="23">
        <f t="shared" si="29"/>
        <v>0.09213309014</v>
      </c>
      <c r="C587" s="26">
        <v>4.0</v>
      </c>
      <c r="D587" s="36">
        <v>0.06</v>
      </c>
      <c r="E587" s="43">
        <v>3.0</v>
      </c>
      <c r="F587" s="34">
        <v>0.0021</v>
      </c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14">
        <v>11.83652278256895</v>
      </c>
      <c r="B588" s="23">
        <f t="shared" si="29"/>
        <v>0.09059012742</v>
      </c>
      <c r="C588" s="26">
        <v>5.0</v>
      </c>
      <c r="D588" s="36">
        <v>0.06</v>
      </c>
      <c r="E588" s="43">
        <v>3.0</v>
      </c>
      <c r="F588" s="34">
        <v>0.0021</v>
      </c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14">
        <v>11.27129583359148</v>
      </c>
      <c r="B589" s="23">
        <f t="shared" si="29"/>
        <v>0.08626419638</v>
      </c>
      <c r="C589" s="26">
        <v>6.0</v>
      </c>
      <c r="D589" s="36">
        <v>0.06</v>
      </c>
      <c r="E589" s="43">
        <v>3.0</v>
      </c>
      <c r="F589" s="34">
        <v>0.0021</v>
      </c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14">
        <v>22.55210369061158</v>
      </c>
      <c r="B590" s="23">
        <f t="shared" ref="B590:B617" si="30">A590/MAX(A$590:A$1048576)</f>
        <v>0.1726011925</v>
      </c>
      <c r="C590" s="26">
        <v>-22.0</v>
      </c>
      <c r="D590" s="34">
        <v>0.0</v>
      </c>
      <c r="E590" s="43">
        <v>1.0</v>
      </c>
      <c r="F590" s="34">
        <v>0.0</v>
      </c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14">
        <v>22.2443044592147</v>
      </c>
      <c r="B591" s="23">
        <f t="shared" si="30"/>
        <v>0.1702454692</v>
      </c>
      <c r="C591" s="26">
        <v>-21.0</v>
      </c>
      <c r="D591" s="34">
        <v>0.0</v>
      </c>
      <c r="E591" s="43">
        <v>1.0</v>
      </c>
      <c r="F591" s="34">
        <v>0.0</v>
      </c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14">
        <v>22.45607339992489</v>
      </c>
      <c r="B592" s="23">
        <f t="shared" si="30"/>
        <v>0.1718662303</v>
      </c>
      <c r="C592" s="26">
        <v>-20.0</v>
      </c>
      <c r="D592" s="34">
        <v>0.0</v>
      </c>
      <c r="E592" s="43">
        <v>1.0</v>
      </c>
      <c r="F592" s="34">
        <v>0.0</v>
      </c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14">
        <v>22.7336766118679</v>
      </c>
      <c r="B593" s="23">
        <f t="shared" si="30"/>
        <v>0.1739908501</v>
      </c>
      <c r="C593" s="26">
        <v>-19.0</v>
      </c>
      <c r="D593" s="34">
        <v>0.0</v>
      </c>
      <c r="E593" s="43">
        <v>1.0</v>
      </c>
      <c r="F593" s="34">
        <v>0.0</v>
      </c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14">
        <v>22.29713641318666</v>
      </c>
      <c r="B594" s="23">
        <f t="shared" si="30"/>
        <v>0.1706498155</v>
      </c>
      <c r="C594" s="26">
        <v>-18.0</v>
      </c>
      <c r="D594" s="34">
        <v>0.0</v>
      </c>
      <c r="E594" s="43">
        <v>1.0</v>
      </c>
      <c r="F594" s="34">
        <v>0.0</v>
      </c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14">
        <v>22.40579701965768</v>
      </c>
      <c r="B595" s="23">
        <f t="shared" si="30"/>
        <v>0.171481443</v>
      </c>
      <c r="C595" s="26">
        <v>-17.0</v>
      </c>
      <c r="D595" s="34">
        <v>0.0</v>
      </c>
      <c r="E595" s="43">
        <v>1.0</v>
      </c>
      <c r="F595" s="34">
        <v>0.0</v>
      </c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14">
        <v>23.43021836246929</v>
      </c>
      <c r="B596" s="23">
        <f t="shared" si="30"/>
        <v>0.1793217912</v>
      </c>
      <c r="C596" s="26">
        <v>-16.0</v>
      </c>
      <c r="D596" s="34">
        <v>0.0</v>
      </c>
      <c r="E596" s="43">
        <v>1.0</v>
      </c>
      <c r="F596" s="34">
        <v>0.0</v>
      </c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14">
        <v>22.95530761213481</v>
      </c>
      <c r="B597" s="23">
        <f t="shared" si="30"/>
        <v>0.1756870898</v>
      </c>
      <c r="C597" s="26">
        <v>-15.0</v>
      </c>
      <c r="D597" s="34">
        <v>0.0</v>
      </c>
      <c r="E597" s="43">
        <v>1.0</v>
      </c>
      <c r="F597" s="34">
        <v>0.0</v>
      </c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14">
        <v>22.73651555550761</v>
      </c>
      <c r="B598" s="23">
        <f t="shared" si="30"/>
        <v>0.1740125778</v>
      </c>
      <c r="C598" s="26">
        <v>-14.0</v>
      </c>
      <c r="D598" s="34">
        <v>0.0</v>
      </c>
      <c r="E598" s="43">
        <v>1.0</v>
      </c>
      <c r="F598" s="34">
        <v>0.0</v>
      </c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14">
        <v>22.61461486321772</v>
      </c>
      <c r="B599" s="23">
        <f t="shared" si="30"/>
        <v>0.173079618</v>
      </c>
      <c r="C599" s="26">
        <v>-13.0</v>
      </c>
      <c r="D599" s="34">
        <v>0.0</v>
      </c>
      <c r="E599" s="43">
        <v>1.0</v>
      </c>
      <c r="F599" s="34">
        <v>0.0</v>
      </c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14">
        <v>23.21458079258977</v>
      </c>
      <c r="B600" s="23">
        <f t="shared" si="30"/>
        <v>0.1776714218</v>
      </c>
      <c r="C600" s="26">
        <v>-12.0</v>
      </c>
      <c r="D600" s="34">
        <v>0.0</v>
      </c>
      <c r="E600" s="43">
        <v>1.0</v>
      </c>
      <c r="F600" s="34">
        <v>0.0</v>
      </c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14">
        <v>22.23299390968591</v>
      </c>
      <c r="B601" s="23">
        <f t="shared" si="30"/>
        <v>0.1701589046</v>
      </c>
      <c r="C601" s="26">
        <v>-11.0</v>
      </c>
      <c r="D601" s="34">
        <v>0.0</v>
      </c>
      <c r="E601" s="43">
        <v>1.0</v>
      </c>
      <c r="F601" s="34">
        <v>0.0</v>
      </c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14">
        <v>22.74337303837194</v>
      </c>
      <c r="B602" s="23">
        <f t="shared" si="30"/>
        <v>0.1740650611</v>
      </c>
      <c r="C602" s="26">
        <v>-10.0</v>
      </c>
      <c r="D602" s="34">
        <v>0.0</v>
      </c>
      <c r="E602" s="43">
        <v>1.0</v>
      </c>
      <c r="F602" s="34">
        <v>0.0</v>
      </c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14">
        <v>23.39254616076674</v>
      </c>
      <c r="B603" s="23">
        <f t="shared" si="30"/>
        <v>0.1790334692</v>
      </c>
      <c r="C603" s="26">
        <v>-9.0</v>
      </c>
      <c r="D603" s="34">
        <v>0.0</v>
      </c>
      <c r="E603" s="43">
        <v>1.0</v>
      </c>
      <c r="F603" s="34">
        <v>0.0</v>
      </c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14">
        <v>22.91261600592102</v>
      </c>
      <c r="B604" s="23">
        <f t="shared" si="30"/>
        <v>0.1753603522</v>
      </c>
      <c r="C604" s="26">
        <v>-8.0</v>
      </c>
      <c r="D604" s="34">
        <v>0.0</v>
      </c>
      <c r="E604" s="43">
        <v>1.0</v>
      </c>
      <c r="F604" s="34">
        <v>0.0</v>
      </c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14">
        <v>23.60368807844939</v>
      </c>
      <c r="B605" s="23">
        <f t="shared" si="30"/>
        <v>0.1806494314</v>
      </c>
      <c r="C605" s="26">
        <v>-7.0</v>
      </c>
      <c r="D605" s="34">
        <v>0.0</v>
      </c>
      <c r="E605" s="43">
        <v>1.0</v>
      </c>
      <c r="F605" s="34">
        <v>0.0</v>
      </c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14">
        <v>22.93368726627752</v>
      </c>
      <c r="B606" s="23">
        <f t="shared" si="30"/>
        <v>0.1755216198</v>
      </c>
      <c r="C606" s="26">
        <v>-6.0</v>
      </c>
      <c r="D606" s="34">
        <v>0.0</v>
      </c>
      <c r="E606" s="43">
        <v>1.0</v>
      </c>
      <c r="F606" s="34">
        <v>0.0</v>
      </c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14">
        <v>23.24051069975603</v>
      </c>
      <c r="B607" s="23">
        <f t="shared" si="30"/>
        <v>0.1778698748</v>
      </c>
      <c r="C607" s="26">
        <v>-5.0</v>
      </c>
      <c r="D607" s="34">
        <v>0.0</v>
      </c>
      <c r="E607" s="43">
        <v>1.0</v>
      </c>
      <c r="F607" s="34">
        <v>0.0</v>
      </c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14">
        <v>22.57186349765589</v>
      </c>
      <c r="B608" s="23">
        <f t="shared" si="30"/>
        <v>0.172752423</v>
      </c>
      <c r="C608" s="26">
        <v>-4.0</v>
      </c>
      <c r="D608" s="34">
        <v>0.0</v>
      </c>
      <c r="E608" s="43">
        <v>1.0</v>
      </c>
      <c r="F608" s="34">
        <v>0.0</v>
      </c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14">
        <v>20.38127460438876</v>
      </c>
      <c r="B609" s="23">
        <f t="shared" si="30"/>
        <v>0.1559868804</v>
      </c>
      <c r="C609" s="26">
        <v>-3.0</v>
      </c>
      <c r="D609" s="36">
        <v>0.0025</v>
      </c>
      <c r="E609" s="43">
        <v>1.0</v>
      </c>
      <c r="F609" s="34">
        <v>4.0E-5</v>
      </c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14">
        <v>21.41794936573524</v>
      </c>
      <c r="B610" s="23">
        <f t="shared" si="30"/>
        <v>0.1639210094</v>
      </c>
      <c r="C610" s="26">
        <v>-2.0</v>
      </c>
      <c r="D610" s="36">
        <v>0.005</v>
      </c>
      <c r="E610" s="43">
        <v>1.0</v>
      </c>
      <c r="F610" s="34">
        <v>1.0E-4</v>
      </c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14">
        <v>20.39055600785733</v>
      </c>
      <c r="B611" s="23">
        <f t="shared" si="30"/>
        <v>0.156057915</v>
      </c>
      <c r="C611" s="26">
        <v>-1.0</v>
      </c>
      <c r="D611" s="36">
        <v>0.01</v>
      </c>
      <c r="E611" s="43">
        <v>1.0</v>
      </c>
      <c r="F611" s="34">
        <v>3.0E-4</v>
      </c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14">
        <v>18.65053020880441</v>
      </c>
      <c r="B612" s="23">
        <f t="shared" si="30"/>
        <v>0.1427407305</v>
      </c>
      <c r="C612" s="26">
        <v>0.0</v>
      </c>
      <c r="D612" s="36">
        <v>0.015</v>
      </c>
      <c r="E612" s="43">
        <v>1.0</v>
      </c>
      <c r="F612" s="34">
        <v>6.0E-4</v>
      </c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14">
        <v>19.83253171033499</v>
      </c>
      <c r="B613" s="23">
        <f t="shared" si="30"/>
        <v>0.1517871091</v>
      </c>
      <c r="C613" s="26">
        <v>1.0</v>
      </c>
      <c r="D613" s="36">
        <v>0.02</v>
      </c>
      <c r="E613" s="43">
        <v>1.0</v>
      </c>
      <c r="F613" s="34">
        <v>9.0E-4</v>
      </c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14">
        <v>19.96605582864527</v>
      </c>
      <c r="B614" s="23">
        <f t="shared" si="30"/>
        <v>0.152809028</v>
      </c>
      <c r="C614" s="26">
        <v>2.0</v>
      </c>
      <c r="D614" s="36">
        <v>0.025</v>
      </c>
      <c r="E614" s="43">
        <v>1.0</v>
      </c>
      <c r="F614" s="34">
        <v>0.0012</v>
      </c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14">
        <v>18.32429268353964</v>
      </c>
      <c r="B615" s="23">
        <f t="shared" si="30"/>
        <v>0.1402438908</v>
      </c>
      <c r="C615" s="26">
        <v>3.0</v>
      </c>
      <c r="D615" s="36">
        <v>0.025</v>
      </c>
      <c r="E615" s="43">
        <v>1.0</v>
      </c>
      <c r="F615" s="34">
        <v>0.0012</v>
      </c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14">
        <v>17.74023104962893</v>
      </c>
      <c r="B616" s="23">
        <f t="shared" si="30"/>
        <v>0.1357738097</v>
      </c>
      <c r="C616" s="26">
        <v>4.0</v>
      </c>
      <c r="D616" s="36">
        <v>0.025</v>
      </c>
      <c r="E616" s="43">
        <v>1.0</v>
      </c>
      <c r="F616" s="34">
        <v>0.0012</v>
      </c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14">
        <v>17.62875529355543</v>
      </c>
      <c r="B617" s="23">
        <f t="shared" si="30"/>
        <v>0.1349206365</v>
      </c>
      <c r="C617" s="26">
        <v>5.0</v>
      </c>
      <c r="D617" s="36">
        <v>0.035</v>
      </c>
      <c r="E617" s="43">
        <v>1.0</v>
      </c>
      <c r="F617" s="34">
        <v>0.0015</v>
      </c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14">
        <v>10.50746278796333</v>
      </c>
      <c r="B618" s="23">
        <f t="shared" ref="B618:B645" si="31">A618/MAX(A$618:A$1048576)</f>
        <v>0.08041824531</v>
      </c>
      <c r="C618" s="26">
        <v>-19.0</v>
      </c>
      <c r="D618" s="34">
        <v>0.0</v>
      </c>
      <c r="E618" s="43">
        <v>1.0</v>
      </c>
      <c r="F618" s="34">
        <v>0.0</v>
      </c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14">
        <v>11.56154244613338</v>
      </c>
      <c r="B619" s="23">
        <f t="shared" si="31"/>
        <v>0.08848558167</v>
      </c>
      <c r="C619" s="26">
        <v>-18.0</v>
      </c>
      <c r="D619" s="34">
        <v>0.0</v>
      </c>
      <c r="E619" s="43">
        <v>1.0</v>
      </c>
      <c r="F619" s="34">
        <v>0.0</v>
      </c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14">
        <v>11.58146969281426</v>
      </c>
      <c r="B620" s="23">
        <f t="shared" si="31"/>
        <v>0.08863809367</v>
      </c>
      <c r="C620" s="26">
        <v>-17.0</v>
      </c>
      <c r="D620" s="34">
        <v>0.0</v>
      </c>
      <c r="E620" s="43">
        <v>1.0</v>
      </c>
      <c r="F620" s="34">
        <v>0.0</v>
      </c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14">
        <v>11.42447720875752</v>
      </c>
      <c r="B621" s="23">
        <f t="shared" si="31"/>
        <v>0.08743656098</v>
      </c>
      <c r="C621" s="26">
        <v>-16.0</v>
      </c>
      <c r="D621" s="34">
        <v>0.0</v>
      </c>
      <c r="E621" s="43">
        <v>1.0</v>
      </c>
      <c r="F621" s="34">
        <v>0.0</v>
      </c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14">
        <v>11.70641423014507</v>
      </c>
      <c r="B622" s="23">
        <f t="shared" si="31"/>
        <v>0.0895943493</v>
      </c>
      <c r="C622" s="26">
        <v>-15.0</v>
      </c>
      <c r="D622" s="34">
        <v>0.0</v>
      </c>
      <c r="E622" s="43">
        <v>1.0</v>
      </c>
      <c r="F622" s="34">
        <v>0.0</v>
      </c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14">
        <v>10.64928820841794</v>
      </c>
      <c r="B623" s="23">
        <f t="shared" si="31"/>
        <v>0.08150369779</v>
      </c>
      <c r="C623" s="26">
        <v>-14.0</v>
      </c>
      <c r="D623" s="34">
        <v>0.0</v>
      </c>
      <c r="E623" s="43">
        <v>1.0</v>
      </c>
      <c r="F623" s="34">
        <v>0.0</v>
      </c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14">
        <v>11.07874652594982</v>
      </c>
      <c r="B624" s="23">
        <f t="shared" si="31"/>
        <v>0.08479053163</v>
      </c>
      <c r="C624" s="26">
        <v>-13.0</v>
      </c>
      <c r="D624" s="34">
        <v>0.0</v>
      </c>
      <c r="E624" s="43">
        <v>1.0</v>
      </c>
      <c r="F624" s="34">
        <v>0.0</v>
      </c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14">
        <v>10.79369402813001</v>
      </c>
      <c r="B625" s="23">
        <f t="shared" si="31"/>
        <v>0.08260889919</v>
      </c>
      <c r="C625" s="26">
        <v>-12.0</v>
      </c>
      <c r="D625" s="34">
        <v>0.0</v>
      </c>
      <c r="E625" s="43">
        <v>1.0</v>
      </c>
      <c r="F625" s="34">
        <v>0.0</v>
      </c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14">
        <v>12.19116967463759</v>
      </c>
      <c r="B626" s="23">
        <f t="shared" si="31"/>
        <v>0.09330439644</v>
      </c>
      <c r="C626" s="26">
        <v>-11.0</v>
      </c>
      <c r="D626" s="34">
        <v>0.0</v>
      </c>
      <c r="E626" s="43">
        <v>1.0</v>
      </c>
      <c r="F626" s="34">
        <v>0.0</v>
      </c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14">
        <v>12.33896842601096</v>
      </c>
      <c r="B627" s="23">
        <f t="shared" si="31"/>
        <v>0.09443556545</v>
      </c>
      <c r="C627" s="26">
        <v>-10.0</v>
      </c>
      <c r="D627" s="34">
        <v>0.0</v>
      </c>
      <c r="E627" s="43">
        <v>1.0</v>
      </c>
      <c r="F627" s="34">
        <v>0.0</v>
      </c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14">
        <v>11.86903745857094</v>
      </c>
      <c r="B628" s="23">
        <f t="shared" si="31"/>
        <v>0.09083897657</v>
      </c>
      <c r="C628" s="26">
        <v>-9.0</v>
      </c>
      <c r="D628" s="34">
        <v>0.0</v>
      </c>
      <c r="E628" s="43">
        <v>1.0</v>
      </c>
      <c r="F628" s="34">
        <v>0.0</v>
      </c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14">
        <v>11.67806338838522</v>
      </c>
      <c r="B629" s="23">
        <f t="shared" si="31"/>
        <v>0.08937736781</v>
      </c>
      <c r="C629" s="26">
        <v>-8.0</v>
      </c>
      <c r="D629" s="34">
        <v>0.0</v>
      </c>
      <c r="E629" s="43">
        <v>1.0</v>
      </c>
      <c r="F629" s="34">
        <v>0.0</v>
      </c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14">
        <v>11.08942406022812</v>
      </c>
      <c r="B630" s="23">
        <f t="shared" si="31"/>
        <v>0.08487225151</v>
      </c>
      <c r="C630" s="26">
        <v>-7.0</v>
      </c>
      <c r="D630" s="34">
        <v>0.0</v>
      </c>
      <c r="E630" s="43">
        <v>1.0</v>
      </c>
      <c r="F630" s="34">
        <v>0.0</v>
      </c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14">
        <v>11.11899288978178</v>
      </c>
      <c r="B631" s="23">
        <f t="shared" si="31"/>
        <v>0.0850985548</v>
      </c>
      <c r="C631" s="26">
        <v>-6.0</v>
      </c>
      <c r="D631" s="34">
        <v>0.0</v>
      </c>
      <c r="E631" s="43">
        <v>1.0</v>
      </c>
      <c r="F631" s="34">
        <v>0.0</v>
      </c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14">
        <v>11.33715894493826</v>
      </c>
      <c r="B632" s="23">
        <f t="shared" si="31"/>
        <v>0.08676827581</v>
      </c>
      <c r="C632" s="26">
        <v>-5.0</v>
      </c>
      <c r="D632" s="34">
        <v>0.0</v>
      </c>
      <c r="E632" s="43">
        <v>1.0</v>
      </c>
      <c r="F632" s="34">
        <v>0.0</v>
      </c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14">
        <v>11.31099064690366</v>
      </c>
      <c r="B633" s="23">
        <f t="shared" si="31"/>
        <v>0.08656799828</v>
      </c>
      <c r="C633" s="26">
        <v>-4.0</v>
      </c>
      <c r="D633" s="34">
        <v>0.0</v>
      </c>
      <c r="E633" s="43">
        <v>1.0</v>
      </c>
      <c r="F633" s="34">
        <v>0.0</v>
      </c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14">
        <v>10.91872827398214</v>
      </c>
      <c r="B634" s="23">
        <f t="shared" si="31"/>
        <v>0.0835658414</v>
      </c>
      <c r="C634" s="26">
        <v>-3.0</v>
      </c>
      <c r="D634" s="34">
        <v>0.0</v>
      </c>
      <c r="E634" s="43">
        <v>1.0</v>
      </c>
      <c r="F634" s="34">
        <v>0.0</v>
      </c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14">
        <v>11.69402702850729</v>
      </c>
      <c r="B635" s="23">
        <f t="shared" si="31"/>
        <v>0.08949954459</v>
      </c>
      <c r="C635" s="26">
        <v>-2.0</v>
      </c>
      <c r="D635" s="34">
        <v>0.0</v>
      </c>
      <c r="E635" s="43">
        <v>1.0</v>
      </c>
      <c r="F635" s="34">
        <v>0.0</v>
      </c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14">
        <v>11.28654389604596</v>
      </c>
      <c r="B636" s="23">
        <f t="shared" si="31"/>
        <v>0.08638089652</v>
      </c>
      <c r="C636" s="26">
        <v>-1.0</v>
      </c>
      <c r="D636" s="34">
        <v>0.0125</v>
      </c>
      <c r="E636" s="43">
        <v>2.0</v>
      </c>
      <c r="F636" s="34">
        <v>0.0</v>
      </c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14">
        <v>10.66464918878559</v>
      </c>
      <c r="B637" s="23">
        <f t="shared" si="31"/>
        <v>0.08162126214</v>
      </c>
      <c r="C637" s="26">
        <v>0.0</v>
      </c>
      <c r="D637" s="34">
        <v>0.025</v>
      </c>
      <c r="E637" s="43">
        <v>2.0</v>
      </c>
      <c r="F637" s="34">
        <v>0.0</v>
      </c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14">
        <v>10.53992162465522</v>
      </c>
      <c r="B638" s="23">
        <f t="shared" si="31"/>
        <v>0.0806666671</v>
      </c>
      <c r="C638" s="26">
        <v>1.0</v>
      </c>
      <c r="D638" s="34">
        <v>0.037500000000000006</v>
      </c>
      <c r="E638" s="43">
        <v>2.0</v>
      </c>
      <c r="F638" s="34">
        <v>0.0</v>
      </c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14">
        <v>9.553126483367304</v>
      </c>
      <c r="B639" s="23">
        <f t="shared" si="31"/>
        <v>0.07311428882</v>
      </c>
      <c r="C639" s="26">
        <v>2.0</v>
      </c>
      <c r="D639" s="36">
        <v>0.05</v>
      </c>
      <c r="E639" s="43">
        <v>2.0</v>
      </c>
      <c r="F639" s="34">
        <v>0.0</v>
      </c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14">
        <v>9.4107686162394</v>
      </c>
      <c r="B640" s="23">
        <f t="shared" si="31"/>
        <v>0.0720247613</v>
      </c>
      <c r="C640" s="26">
        <v>3.0</v>
      </c>
      <c r="D640" s="34">
        <v>0.07500000000000001</v>
      </c>
      <c r="E640" s="43">
        <v>2.0</v>
      </c>
      <c r="F640" s="34">
        <v>0.0</v>
      </c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14">
        <v>9.918913474778453</v>
      </c>
      <c r="B641" s="23">
        <f t="shared" si="31"/>
        <v>0.07591381794</v>
      </c>
      <c r="C641" s="26">
        <v>4.0</v>
      </c>
      <c r="D641" s="34">
        <v>0.1</v>
      </c>
      <c r="E641" s="43">
        <v>2.0</v>
      </c>
      <c r="F641" s="34">
        <v>0.0</v>
      </c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14">
        <v>9.543040440210772</v>
      </c>
      <c r="B642" s="23">
        <f t="shared" si="31"/>
        <v>0.07303709589</v>
      </c>
      <c r="C642" s="26">
        <v>5.0</v>
      </c>
      <c r="D642" s="34">
        <v>0.125</v>
      </c>
      <c r="E642" s="43">
        <v>2.0</v>
      </c>
      <c r="F642" s="34">
        <v>0.0</v>
      </c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14">
        <v>9.437499875229681</v>
      </c>
      <c r="B643" s="23">
        <f t="shared" si="31"/>
        <v>0.07222934741</v>
      </c>
      <c r="C643" s="26">
        <v>6.0</v>
      </c>
      <c r="D643" s="36">
        <v>0.15000000000000002</v>
      </c>
      <c r="E643" s="43">
        <v>2.0</v>
      </c>
      <c r="F643" s="34">
        <v>0.0</v>
      </c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14">
        <v>9.224435331496833</v>
      </c>
      <c r="B644" s="23">
        <f t="shared" si="31"/>
        <v>0.07059867052</v>
      </c>
      <c r="C644" s="26">
        <v>7.0</v>
      </c>
      <c r="D644" s="34">
        <v>0.16</v>
      </c>
      <c r="E644" s="43">
        <v>2.0</v>
      </c>
      <c r="F644" s="34">
        <v>0.0</v>
      </c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14">
        <v>9.300405495142963</v>
      </c>
      <c r="B645" s="23">
        <f t="shared" si="31"/>
        <v>0.07118010368</v>
      </c>
      <c r="C645" s="26">
        <v>8.0</v>
      </c>
      <c r="D645" s="34">
        <v>0.16999999999999998</v>
      </c>
      <c r="E645" s="43">
        <v>2.0</v>
      </c>
      <c r="F645" s="34">
        <v>0.01</v>
      </c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14">
        <v>22.07389308943078</v>
      </c>
      <c r="B646" s="23">
        <f t="shared" ref="B646:B673" si="32">A646/MAX(A$646:A$1048576)</f>
        <v>0.1689412359</v>
      </c>
      <c r="C646" s="26">
        <v>-17.0</v>
      </c>
      <c r="D646" s="34">
        <v>0.0</v>
      </c>
      <c r="E646" s="43">
        <v>1.0</v>
      </c>
      <c r="F646" s="34">
        <v>0.0</v>
      </c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14">
        <v>21.30261209817501</v>
      </c>
      <c r="B647" s="23">
        <f t="shared" si="32"/>
        <v>0.1630382824</v>
      </c>
      <c r="C647" s="26">
        <v>-16.0</v>
      </c>
      <c r="D647" s="34">
        <v>0.0</v>
      </c>
      <c r="E647" s="43">
        <v>1.0</v>
      </c>
      <c r="F647" s="34">
        <v>0.0</v>
      </c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14">
        <v>21.87300749055273</v>
      </c>
      <c r="B648" s="23">
        <f t="shared" si="32"/>
        <v>0.1674037698</v>
      </c>
      <c r="C648" s="26">
        <v>-15.0</v>
      </c>
      <c r="D648" s="34">
        <v>0.0</v>
      </c>
      <c r="E648" s="43">
        <v>1.0</v>
      </c>
      <c r="F648" s="34">
        <v>0.0</v>
      </c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14">
        <v>22.07503615896577</v>
      </c>
      <c r="B649" s="23">
        <f t="shared" si="32"/>
        <v>0.1689499843</v>
      </c>
      <c r="C649" s="26">
        <v>-14.0</v>
      </c>
      <c r="D649" s="34">
        <v>0.0</v>
      </c>
      <c r="E649" s="43">
        <v>1.0</v>
      </c>
      <c r="F649" s="34">
        <v>0.0</v>
      </c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14">
        <v>21.77065954203776</v>
      </c>
      <c r="B650" s="23">
        <f t="shared" si="32"/>
        <v>0.1666204559</v>
      </c>
      <c r="C650" s="26">
        <v>-13.0</v>
      </c>
      <c r="D650" s="34">
        <v>0.0</v>
      </c>
      <c r="E650" s="43">
        <v>1.0</v>
      </c>
      <c r="F650" s="34">
        <v>0.0</v>
      </c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14">
        <v>21.91569097359526</v>
      </c>
      <c r="B651" s="23">
        <f t="shared" si="32"/>
        <v>0.1677304454</v>
      </c>
      <c r="C651" s="26">
        <v>-12.0</v>
      </c>
      <c r="D651" s="34">
        <v>0.0</v>
      </c>
      <c r="E651" s="43">
        <v>1.0</v>
      </c>
      <c r="F651" s="34">
        <v>0.0</v>
      </c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14">
        <v>22.35792672917591</v>
      </c>
      <c r="B652" s="23">
        <f t="shared" si="32"/>
        <v>0.1711150706</v>
      </c>
      <c r="C652" s="26">
        <v>-11.0</v>
      </c>
      <c r="D652" s="34">
        <v>0.0</v>
      </c>
      <c r="E652" s="43">
        <v>1.0</v>
      </c>
      <c r="F652" s="34">
        <v>0.0</v>
      </c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14">
        <v>22.43968296734986</v>
      </c>
      <c r="B653" s="23">
        <f t="shared" si="32"/>
        <v>0.1717407871</v>
      </c>
      <c r="C653" s="26">
        <v>-10.0</v>
      </c>
      <c r="D653" s="34">
        <v>0.0</v>
      </c>
      <c r="E653" s="43">
        <v>1.0</v>
      </c>
      <c r="F653" s="34">
        <v>0.0</v>
      </c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14">
        <v>21.49503821940405</v>
      </c>
      <c r="B654" s="23">
        <f t="shared" si="32"/>
        <v>0.1645110044</v>
      </c>
      <c r="C654" s="26">
        <v>-9.0</v>
      </c>
      <c r="D654" s="34">
        <v>0.0</v>
      </c>
      <c r="E654" s="43">
        <v>1.0</v>
      </c>
      <c r="F654" s="34">
        <v>0.0</v>
      </c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14">
        <v>21.34522761002259</v>
      </c>
      <c r="B655" s="23">
        <f t="shared" si="32"/>
        <v>0.1633644377</v>
      </c>
      <c r="C655" s="26">
        <v>-8.0</v>
      </c>
      <c r="D655" s="34">
        <v>0.0</v>
      </c>
      <c r="E655" s="43">
        <v>1.0</v>
      </c>
      <c r="F655" s="34">
        <v>0.0</v>
      </c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14">
        <v>22.36386231760152</v>
      </c>
      <c r="B656" s="23">
        <f t="shared" si="32"/>
        <v>0.1711604982</v>
      </c>
      <c r="C656" s="26">
        <v>-7.0</v>
      </c>
      <c r="D656" s="34">
        <v>0.0</v>
      </c>
      <c r="E656" s="43">
        <v>1.0</v>
      </c>
      <c r="F656" s="34">
        <v>0.0</v>
      </c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14">
        <v>21.2879465807749</v>
      </c>
      <c r="B657" s="23">
        <f t="shared" si="32"/>
        <v>0.1629260408</v>
      </c>
      <c r="C657" s="26">
        <v>-6.0</v>
      </c>
      <c r="D657" s="34">
        <v>0.0</v>
      </c>
      <c r="E657" s="43">
        <v>1.0</v>
      </c>
      <c r="F657" s="34">
        <v>0.0</v>
      </c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14">
        <v>21.78853432517387</v>
      </c>
      <c r="B658" s="23">
        <f t="shared" si="32"/>
        <v>0.1667572595</v>
      </c>
      <c r="C658" s="26">
        <v>-5.0</v>
      </c>
      <c r="D658" s="34">
        <v>0.0</v>
      </c>
      <c r="E658" s="43">
        <v>1.0</v>
      </c>
      <c r="F658" s="34">
        <v>0.0</v>
      </c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14">
        <v>22.0225296038765</v>
      </c>
      <c r="B659" s="23">
        <f t="shared" si="32"/>
        <v>0.1685481285</v>
      </c>
      <c r="C659" s="26">
        <v>-4.0</v>
      </c>
      <c r="D659" s="34">
        <v>0.0</v>
      </c>
      <c r="E659" s="43">
        <v>1.0</v>
      </c>
      <c r="F659" s="34">
        <v>0.0</v>
      </c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14">
        <v>22.16386185642972</v>
      </c>
      <c r="B660" s="23">
        <f t="shared" si="32"/>
        <v>0.1696298065</v>
      </c>
      <c r="C660" s="26">
        <v>-3.0</v>
      </c>
      <c r="D660" s="34">
        <v>0.0</v>
      </c>
      <c r="E660" s="43">
        <v>1.0</v>
      </c>
      <c r="F660" s="34">
        <v>0.0</v>
      </c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14">
        <v>22.36014413562542</v>
      </c>
      <c r="B661" s="23">
        <f t="shared" si="32"/>
        <v>0.1711320414</v>
      </c>
      <c r="C661" s="26">
        <v>-2.0</v>
      </c>
      <c r="D661" s="34">
        <v>0.0</v>
      </c>
      <c r="E661" s="43">
        <v>1.0</v>
      </c>
      <c r="F661" s="34">
        <v>0.0</v>
      </c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14">
        <v>21.7956733512857</v>
      </c>
      <c r="B662" s="23">
        <f t="shared" si="32"/>
        <v>0.1668118976</v>
      </c>
      <c r="C662" s="26">
        <v>-1.0</v>
      </c>
      <c r="D662" s="34">
        <v>0.0</v>
      </c>
      <c r="E662" s="43">
        <v>1.0</v>
      </c>
      <c r="F662" s="34">
        <v>0.0</v>
      </c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14">
        <v>21.93826650248402</v>
      </c>
      <c r="B663" s="23">
        <f t="shared" si="32"/>
        <v>0.1679032258</v>
      </c>
      <c r="C663" s="26">
        <v>0.0</v>
      </c>
      <c r="D663" s="36">
        <v>0.057</v>
      </c>
      <c r="E663" s="43">
        <v>1.0</v>
      </c>
      <c r="F663" s="34">
        <v>1.3E-5</v>
      </c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14">
        <v>21.206621205334</v>
      </c>
      <c r="B664" s="23">
        <f t="shared" si="32"/>
        <v>0.1623036218</v>
      </c>
      <c r="C664" s="26">
        <v>1.0</v>
      </c>
      <c r="D664" s="36">
        <v>0.057</v>
      </c>
      <c r="E664" s="43">
        <v>1.0</v>
      </c>
      <c r="F664" s="34">
        <v>3.0E-5</v>
      </c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14">
        <v>19.13696848654462</v>
      </c>
      <c r="B665" s="23">
        <f t="shared" si="32"/>
        <v>0.1464636571</v>
      </c>
      <c r="C665" s="26">
        <v>2.0</v>
      </c>
      <c r="D665" s="36">
        <v>0.062</v>
      </c>
      <c r="E665" s="43">
        <v>1.0</v>
      </c>
      <c r="F665" s="34">
        <v>6.3E-5</v>
      </c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14">
        <v>20.01570156096213</v>
      </c>
      <c r="B666" s="23">
        <f t="shared" si="32"/>
        <v>0.1531889887</v>
      </c>
      <c r="C666" s="26">
        <v>3.0</v>
      </c>
      <c r="D666" s="36">
        <v>0.067</v>
      </c>
      <c r="E666" s="43">
        <v>1.0</v>
      </c>
      <c r="F666" s="34">
        <v>1.2E-4</v>
      </c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14">
        <v>19.39005598032652</v>
      </c>
      <c r="B667" s="23">
        <f t="shared" si="32"/>
        <v>0.1484006472</v>
      </c>
      <c r="C667" s="26">
        <v>4.0</v>
      </c>
      <c r="D667" s="36">
        <v>0.092</v>
      </c>
      <c r="E667" s="43">
        <v>1.0</v>
      </c>
      <c r="F667" s="34">
        <v>2.03E-4</v>
      </c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14">
        <v>18.51288160496034</v>
      </c>
      <c r="B668" s="23">
        <f t="shared" si="32"/>
        <v>0.141687245</v>
      </c>
      <c r="C668" s="26">
        <v>5.0</v>
      </c>
      <c r="D668" s="36">
        <v>0.097</v>
      </c>
      <c r="E668" s="43">
        <v>1.0</v>
      </c>
      <c r="F668" s="34">
        <v>3.25E-4</v>
      </c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14">
        <v>19.26055214136548</v>
      </c>
      <c r="B669" s="23">
        <f t="shared" si="32"/>
        <v>0.1474094973</v>
      </c>
      <c r="C669" s="26">
        <v>6.0</v>
      </c>
      <c r="D669" s="36">
        <v>0.102</v>
      </c>
      <c r="E669" s="43">
        <v>1.0</v>
      </c>
      <c r="F669" s="34">
        <v>5.1E-4</v>
      </c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14">
        <v>19.22701057735175</v>
      </c>
      <c r="B670" s="23">
        <f t="shared" si="32"/>
        <v>0.1471527889</v>
      </c>
      <c r="C670" s="26">
        <v>7.0</v>
      </c>
      <c r="D670" s="36">
        <v>0.107</v>
      </c>
      <c r="E670" s="43">
        <v>1.0</v>
      </c>
      <c r="F670" s="34">
        <v>8.4E-4</v>
      </c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14">
        <v>17.96433273178573</v>
      </c>
      <c r="B671" s="23">
        <f t="shared" si="32"/>
        <v>0.1374889586</v>
      </c>
      <c r="C671" s="26">
        <v>8.0</v>
      </c>
      <c r="D671" s="36">
        <v>0.112</v>
      </c>
      <c r="E671" s="43">
        <v>1.0</v>
      </c>
      <c r="F671" s="34">
        <v>0.00144</v>
      </c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14">
        <v>16.94593017050022</v>
      </c>
      <c r="B672" s="23">
        <f t="shared" si="32"/>
        <v>0.1296946748</v>
      </c>
      <c r="C672" s="26">
        <v>9.0</v>
      </c>
      <c r="D672" s="36">
        <v>0.137</v>
      </c>
      <c r="E672" s="43">
        <v>1.0</v>
      </c>
      <c r="F672" s="34">
        <v>0.0025</v>
      </c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14">
        <v>16.93908418590344</v>
      </c>
      <c r="B673" s="23">
        <f t="shared" si="32"/>
        <v>0.1296422795</v>
      </c>
      <c r="C673" s="26">
        <v>10.0</v>
      </c>
      <c r="D673" s="36">
        <v>0.142</v>
      </c>
      <c r="E673" s="43">
        <v>1.0</v>
      </c>
      <c r="F673" s="34">
        <v>0.002933</v>
      </c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14">
        <v>8.818934949274453</v>
      </c>
      <c r="B674" s="23">
        <f t="shared" ref="B674:B701" si="33">A674/MAX(A$674:A$1048576)</f>
        <v>0.06749519732</v>
      </c>
      <c r="C674" s="26">
        <v>-16.0</v>
      </c>
      <c r="D674" s="34">
        <v>0.0</v>
      </c>
      <c r="E674" s="43">
        <v>1.0</v>
      </c>
      <c r="F674" s="34">
        <v>0.0</v>
      </c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14">
        <v>10.66095761286745</v>
      </c>
      <c r="B675" s="23">
        <f t="shared" si="33"/>
        <v>0.08159300888</v>
      </c>
      <c r="C675" s="26">
        <v>-15.0</v>
      </c>
      <c r="D675" s="34">
        <v>0.0</v>
      </c>
      <c r="E675" s="43">
        <v>1.0</v>
      </c>
      <c r="F675" s="34">
        <v>0.0</v>
      </c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14">
        <v>12.86278405096417</v>
      </c>
      <c r="B676" s="23">
        <f t="shared" si="33"/>
        <v>0.09844455737</v>
      </c>
      <c r="C676" s="26">
        <v>-14.0</v>
      </c>
      <c r="D676" s="34">
        <v>0.0</v>
      </c>
      <c r="E676" s="43">
        <v>1.0</v>
      </c>
      <c r="F676" s="34">
        <v>0.0</v>
      </c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14">
        <v>10.64612974967841</v>
      </c>
      <c r="B677" s="23">
        <f t="shared" si="33"/>
        <v>0.08147952471</v>
      </c>
      <c r="C677" s="26">
        <v>-13.0</v>
      </c>
      <c r="D677" s="34">
        <v>0.0</v>
      </c>
      <c r="E677" s="43">
        <v>1.0</v>
      </c>
      <c r="F677" s="34">
        <v>0.0</v>
      </c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14">
        <v>12.60317723341723</v>
      </c>
      <c r="B678" s="23">
        <f t="shared" si="33"/>
        <v>0.09645767194</v>
      </c>
      <c r="C678" s="26">
        <v>-12.0</v>
      </c>
      <c r="D678" s="34">
        <v>0.0</v>
      </c>
      <c r="E678" s="43">
        <v>1.0</v>
      </c>
      <c r="F678" s="34">
        <v>0.0</v>
      </c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14">
        <v>11.86267673884614</v>
      </c>
      <c r="B679" s="23">
        <f t="shared" si="33"/>
        <v>0.09079029518</v>
      </c>
      <c r="C679" s="26">
        <v>-11.0</v>
      </c>
      <c r="D679" s="34">
        <v>0.0</v>
      </c>
      <c r="E679" s="43">
        <v>1.0</v>
      </c>
      <c r="F679" s="34">
        <v>0.0</v>
      </c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14">
        <v>13.19637034568356</v>
      </c>
      <c r="B680" s="23">
        <f t="shared" si="33"/>
        <v>0.1009976404</v>
      </c>
      <c r="C680" s="26">
        <v>-10.0</v>
      </c>
      <c r="D680" s="34">
        <v>0.0</v>
      </c>
      <c r="E680" s="43">
        <v>1.0</v>
      </c>
      <c r="F680" s="34">
        <v>0.0</v>
      </c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14">
        <v>13.21346290203286</v>
      </c>
      <c r="B681" s="23">
        <f t="shared" si="33"/>
        <v>0.1011284572</v>
      </c>
      <c r="C681" s="26">
        <v>-9.0</v>
      </c>
      <c r="D681" s="34">
        <v>0.0</v>
      </c>
      <c r="E681" s="43">
        <v>1.0</v>
      </c>
      <c r="F681" s="34">
        <v>0.0</v>
      </c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14">
        <v>13.38605834308145</v>
      </c>
      <c r="B682" s="23">
        <f t="shared" si="33"/>
        <v>0.1024494062</v>
      </c>
      <c r="C682" s="26">
        <v>-8.0</v>
      </c>
      <c r="D682" s="34">
        <v>0.0</v>
      </c>
      <c r="E682" s="43">
        <v>1.0</v>
      </c>
      <c r="F682" s="34">
        <v>0.0</v>
      </c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14">
        <v>12.65054111100856</v>
      </c>
      <c r="B683" s="23">
        <f t="shared" si="33"/>
        <v>0.09682016858</v>
      </c>
      <c r="C683" s="26">
        <v>-7.0</v>
      </c>
      <c r="D683" s="34">
        <v>0.0</v>
      </c>
      <c r="E683" s="43">
        <v>1.0</v>
      </c>
      <c r="F683" s="34">
        <v>0.0</v>
      </c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14">
        <v>11.10667810942417</v>
      </c>
      <c r="B684" s="23">
        <f t="shared" si="33"/>
        <v>0.08500430436</v>
      </c>
      <c r="C684" s="26">
        <v>-6.0</v>
      </c>
      <c r="D684" s="34">
        <v>0.0</v>
      </c>
      <c r="E684" s="43">
        <v>1.0</v>
      </c>
      <c r="F684" s="34">
        <v>0.0</v>
      </c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14">
        <v>11.55940998264424</v>
      </c>
      <c r="B685" s="23">
        <f t="shared" si="33"/>
        <v>0.08846926098</v>
      </c>
      <c r="C685" s="26">
        <v>-5.0</v>
      </c>
      <c r="D685" s="34">
        <v>0.0</v>
      </c>
      <c r="E685" s="43">
        <v>1.0</v>
      </c>
      <c r="F685" s="34">
        <v>0.0</v>
      </c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14">
        <v>10.92183590789903</v>
      </c>
      <c r="B686" s="23">
        <f t="shared" si="33"/>
        <v>0.08358962549</v>
      </c>
      <c r="C686" s="26">
        <v>-4.0</v>
      </c>
      <c r="D686" s="34">
        <v>0.0</v>
      </c>
      <c r="E686" s="43">
        <v>1.0</v>
      </c>
      <c r="F686" s="34">
        <v>0.0</v>
      </c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14">
        <v>10.67792217701526</v>
      </c>
      <c r="B687" s="23">
        <f t="shared" si="33"/>
        <v>0.08172284617</v>
      </c>
      <c r="C687" s="26">
        <v>-3.0</v>
      </c>
      <c r="D687" s="34">
        <v>0.0</v>
      </c>
      <c r="E687" s="43">
        <v>1.0</v>
      </c>
      <c r="F687" s="34">
        <v>0.0</v>
      </c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14">
        <v>10.10359034486749</v>
      </c>
      <c r="B688" s="23">
        <f t="shared" si="33"/>
        <v>0.07732723145</v>
      </c>
      <c r="C688" s="26">
        <v>-2.0</v>
      </c>
      <c r="D688" s="34">
        <v>0.0</v>
      </c>
      <c r="E688" s="43">
        <v>1.0</v>
      </c>
      <c r="F688" s="34">
        <v>0.0</v>
      </c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14">
        <v>10.41725871782101</v>
      </c>
      <c r="B689" s="23">
        <f t="shared" si="33"/>
        <v>0.0797278738</v>
      </c>
      <c r="C689" s="26">
        <v>-1.0</v>
      </c>
      <c r="D689" s="34">
        <v>0.01</v>
      </c>
      <c r="E689" s="43">
        <v>1.0</v>
      </c>
      <c r="F689" s="34">
        <v>0.0</v>
      </c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14">
        <v>9.836907478025022</v>
      </c>
      <c r="B690" s="23">
        <f t="shared" si="33"/>
        <v>0.07528618989</v>
      </c>
      <c r="C690" s="26">
        <v>0.0</v>
      </c>
      <c r="D690" s="34">
        <v>0.02</v>
      </c>
      <c r="E690" s="43">
        <v>1.0</v>
      </c>
      <c r="F690" s="34">
        <v>0.0</v>
      </c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14">
        <v>10.40887403109546</v>
      </c>
      <c r="B691" s="23">
        <f t="shared" si="33"/>
        <v>0.07966370209</v>
      </c>
      <c r="C691" s="26">
        <v>1.0</v>
      </c>
      <c r="D691" s="36">
        <v>0.03</v>
      </c>
      <c r="E691" s="43">
        <v>1.0</v>
      </c>
      <c r="F691" s="34">
        <v>0.0</v>
      </c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14">
        <v>10.05088627166315</v>
      </c>
      <c r="B692" s="23">
        <f t="shared" si="33"/>
        <v>0.07692386394</v>
      </c>
      <c r="C692" s="26">
        <v>2.0</v>
      </c>
      <c r="D692" s="36">
        <v>0.035</v>
      </c>
      <c r="E692" s="43">
        <v>1.0</v>
      </c>
      <c r="F692" s="34">
        <v>0.0</v>
      </c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14">
        <v>10.59977899246892</v>
      </c>
      <c r="B693" s="23">
        <f t="shared" si="33"/>
        <v>0.08112478193</v>
      </c>
      <c r="C693" s="26">
        <v>3.0</v>
      </c>
      <c r="D693" s="36">
        <v>0.04</v>
      </c>
      <c r="E693" s="43">
        <v>1.0</v>
      </c>
      <c r="F693" s="34">
        <v>0.0</v>
      </c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14">
        <v>10.38403475759925</v>
      </c>
      <c r="B694" s="23">
        <f t="shared" si="33"/>
        <v>0.07947359618</v>
      </c>
      <c r="C694" s="26">
        <v>4.0</v>
      </c>
      <c r="D694" s="36">
        <v>0.045</v>
      </c>
      <c r="E694" s="43">
        <v>1.0</v>
      </c>
      <c r="F694" s="34">
        <v>0.0</v>
      </c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14">
        <v>10.41220388051466</v>
      </c>
      <c r="B695" s="23">
        <f t="shared" si="33"/>
        <v>0.0796891869</v>
      </c>
      <c r="C695" s="26">
        <v>5.0</v>
      </c>
      <c r="D695" s="36">
        <v>0.055</v>
      </c>
      <c r="E695" s="43">
        <v>1.0</v>
      </c>
      <c r="F695" s="34">
        <v>0.0</v>
      </c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14">
        <v>9.93118475333029</v>
      </c>
      <c r="B696" s="23">
        <f t="shared" si="33"/>
        <v>0.07600773544</v>
      </c>
      <c r="C696" s="26">
        <v>6.0</v>
      </c>
      <c r="D696" s="36">
        <v>0.065</v>
      </c>
      <c r="E696" s="43">
        <v>1.0</v>
      </c>
      <c r="F696" s="34">
        <v>0.0</v>
      </c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14">
        <v>9.55744250279898</v>
      </c>
      <c r="B697" s="23">
        <f t="shared" si="33"/>
        <v>0.07314732122</v>
      </c>
      <c r="C697" s="26">
        <v>7.0</v>
      </c>
      <c r="D697" s="36">
        <v>0.075</v>
      </c>
      <c r="E697" s="43">
        <v>1.0</v>
      </c>
      <c r="F697" s="34">
        <v>0.0</v>
      </c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14">
        <v>10.02239346090097</v>
      </c>
      <c r="B698" s="23">
        <f t="shared" si="33"/>
        <v>0.07670579589</v>
      </c>
      <c r="C698" s="26">
        <v>8.0</v>
      </c>
      <c r="D698" s="36">
        <v>0.085</v>
      </c>
      <c r="E698" s="43">
        <v>1.0</v>
      </c>
      <c r="F698" s="34">
        <v>0.0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14">
        <v>10.26363985324857</v>
      </c>
      <c r="B699" s="23">
        <f t="shared" si="33"/>
        <v>0.0785521609</v>
      </c>
      <c r="C699" s="26">
        <v>9.0</v>
      </c>
      <c r="D699" s="36">
        <v>0.085</v>
      </c>
      <c r="E699" s="43">
        <v>1.0</v>
      </c>
      <c r="F699" s="34">
        <v>0.0</v>
      </c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14">
        <v>9.149051110724784</v>
      </c>
      <c r="B700" s="23">
        <f t="shared" si="33"/>
        <v>0.07002172184</v>
      </c>
      <c r="C700" s="26">
        <v>10.0</v>
      </c>
      <c r="D700" s="36">
        <v>0.1</v>
      </c>
      <c r="E700" s="43">
        <v>1.0</v>
      </c>
      <c r="F700" s="34">
        <v>0.0</v>
      </c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14">
        <v>9.514002149805888</v>
      </c>
      <c r="B701" s="23">
        <f t="shared" si="33"/>
        <v>0.07281485305</v>
      </c>
      <c r="C701" s="26">
        <v>11.0</v>
      </c>
      <c r="D701" s="36">
        <v>0.115</v>
      </c>
      <c r="E701" s="43">
        <v>1.0</v>
      </c>
      <c r="F701" s="34">
        <v>0.0</v>
      </c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14">
        <v>9.677522826310996</v>
      </c>
      <c r="B702" s="23">
        <f t="shared" ref="B702:B729" si="34">A702/MAX(A$702:A$1048576)</f>
        <v>0.07406634888</v>
      </c>
      <c r="C702" s="26">
        <v>-26.0</v>
      </c>
      <c r="D702" s="34">
        <v>0.0</v>
      </c>
      <c r="E702" s="43">
        <v>1.0</v>
      </c>
      <c r="F702" s="34">
        <v>0.0</v>
      </c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14">
        <v>9.931124545927315</v>
      </c>
      <c r="B703" s="23">
        <f t="shared" si="34"/>
        <v>0.07600727465</v>
      </c>
      <c r="C703" s="26">
        <v>-25.0</v>
      </c>
      <c r="D703" s="34">
        <v>0.0</v>
      </c>
      <c r="E703" s="43">
        <v>1.0</v>
      </c>
      <c r="F703" s="34">
        <v>0.0</v>
      </c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14">
        <v>10.65959901853435</v>
      </c>
      <c r="B704" s="23">
        <f t="shared" si="34"/>
        <v>0.08158261096</v>
      </c>
      <c r="C704" s="26">
        <v>-24.0</v>
      </c>
      <c r="D704" s="34">
        <v>0.0</v>
      </c>
      <c r="E704" s="43">
        <v>1.0</v>
      </c>
      <c r="F704" s="34">
        <v>0.0</v>
      </c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14">
        <v>10.67264120391859</v>
      </c>
      <c r="B705" s="23">
        <f t="shared" si="34"/>
        <v>0.08168242856</v>
      </c>
      <c r="C705" s="26">
        <v>-23.0</v>
      </c>
      <c r="D705" s="34">
        <v>0.0</v>
      </c>
      <c r="E705" s="43">
        <v>1.0</v>
      </c>
      <c r="F705" s="34">
        <v>0.0</v>
      </c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14">
        <v>10.26091604982913</v>
      </c>
      <c r="B706" s="23">
        <f t="shared" si="34"/>
        <v>0.07853131443</v>
      </c>
      <c r="C706" s="26">
        <v>-22.0</v>
      </c>
      <c r="D706" s="34">
        <v>0.0</v>
      </c>
      <c r="E706" s="43">
        <v>1.0</v>
      </c>
      <c r="F706" s="34">
        <v>0.0</v>
      </c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14">
        <v>10.12530810040749</v>
      </c>
      <c r="B707" s="23">
        <f t="shared" si="34"/>
        <v>0.077493447</v>
      </c>
      <c r="C707" s="26">
        <v>-21.0</v>
      </c>
      <c r="D707" s="34">
        <v>0.0</v>
      </c>
      <c r="E707" s="43">
        <v>1.0</v>
      </c>
      <c r="F707" s="34">
        <v>0.0</v>
      </c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14">
        <v>10.51808564319828</v>
      </c>
      <c r="B708" s="23">
        <f t="shared" si="34"/>
        <v>0.08049954671</v>
      </c>
      <c r="C708" s="26">
        <v>-20.0</v>
      </c>
      <c r="D708" s="34">
        <v>0.0</v>
      </c>
      <c r="E708" s="43">
        <v>1.0</v>
      </c>
      <c r="F708" s="34">
        <v>0.0</v>
      </c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14">
        <v>10.80173082980138</v>
      </c>
      <c r="B709" s="23">
        <f t="shared" si="34"/>
        <v>0.08267040838</v>
      </c>
      <c r="C709" s="26">
        <v>-19.0</v>
      </c>
      <c r="D709" s="34">
        <v>0.0</v>
      </c>
      <c r="E709" s="43">
        <v>1.0</v>
      </c>
      <c r="F709" s="34">
        <v>0.0</v>
      </c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14">
        <v>10.35246038070781</v>
      </c>
      <c r="B710" s="23">
        <f t="shared" si="34"/>
        <v>0.07923194355</v>
      </c>
      <c r="C710" s="26">
        <v>-18.0</v>
      </c>
      <c r="D710" s="34">
        <v>0.0</v>
      </c>
      <c r="E710" s="43">
        <v>1.0</v>
      </c>
      <c r="F710" s="34">
        <v>0.0</v>
      </c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14">
        <v>10.67440767289961</v>
      </c>
      <c r="B711" s="23">
        <f t="shared" si="34"/>
        <v>0.08169594812</v>
      </c>
      <c r="C711" s="26">
        <v>-17.0</v>
      </c>
      <c r="D711" s="34">
        <v>0.0</v>
      </c>
      <c r="E711" s="43">
        <v>1.0</v>
      </c>
      <c r="F711" s="34">
        <v>0.0</v>
      </c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14">
        <v>10.98719955091798</v>
      </c>
      <c r="B712" s="23">
        <f t="shared" si="34"/>
        <v>0.08408988227</v>
      </c>
      <c r="C712" s="26">
        <v>-16.0</v>
      </c>
      <c r="D712" s="34">
        <v>0.0</v>
      </c>
      <c r="E712" s="43">
        <v>1.0</v>
      </c>
      <c r="F712" s="34">
        <v>0.0</v>
      </c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14">
        <v>10.74017797709309</v>
      </c>
      <c r="B713" s="23">
        <f t="shared" si="34"/>
        <v>0.08219931726</v>
      </c>
      <c r="C713" s="26">
        <v>-15.0</v>
      </c>
      <c r="D713" s="34">
        <v>0.0</v>
      </c>
      <c r="E713" s="43">
        <v>1.0</v>
      </c>
      <c r="F713" s="34">
        <v>0.0</v>
      </c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14">
        <v>10.26341274896849</v>
      </c>
      <c r="B714" s="23">
        <f t="shared" si="34"/>
        <v>0.07855042277</v>
      </c>
      <c r="C714" s="26">
        <v>-14.0</v>
      </c>
      <c r="D714" s="34">
        <v>0.0</v>
      </c>
      <c r="E714" s="43">
        <v>1.0</v>
      </c>
      <c r="F714" s="34">
        <v>0.0</v>
      </c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14">
        <v>10.61253433081271</v>
      </c>
      <c r="B715" s="23">
        <f t="shared" si="34"/>
        <v>0.08122240416</v>
      </c>
      <c r="C715" s="26">
        <v>-13.0</v>
      </c>
      <c r="D715" s="34">
        <v>0.0</v>
      </c>
      <c r="E715" s="43">
        <v>1.0</v>
      </c>
      <c r="F715" s="34">
        <v>0.0</v>
      </c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14">
        <v>11.25885210894853</v>
      </c>
      <c r="B716" s="23">
        <f t="shared" si="34"/>
        <v>0.08616895907</v>
      </c>
      <c r="C716" s="26">
        <v>-12.0</v>
      </c>
      <c r="D716" s="34">
        <v>0.0</v>
      </c>
      <c r="E716" s="43">
        <v>1.0</v>
      </c>
      <c r="F716" s="34">
        <v>0.0</v>
      </c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14">
        <v>10.88592446381698</v>
      </c>
      <c r="B717" s="23">
        <f t="shared" si="34"/>
        <v>0.08331477938</v>
      </c>
      <c r="C717" s="26">
        <v>-11.0</v>
      </c>
      <c r="D717" s="34">
        <v>0.0</v>
      </c>
      <c r="E717" s="43">
        <v>1.0</v>
      </c>
      <c r="F717" s="34">
        <v>0.0</v>
      </c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14">
        <v>10.65449001562021</v>
      </c>
      <c r="B718" s="23">
        <f t="shared" si="34"/>
        <v>0.08154350951</v>
      </c>
      <c r="C718" s="26">
        <v>-10.0</v>
      </c>
      <c r="D718" s="34">
        <v>0.0</v>
      </c>
      <c r="E718" s="43">
        <v>1.0</v>
      </c>
      <c r="F718" s="34">
        <v>0.0</v>
      </c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14">
        <v>10.38242323780466</v>
      </c>
      <c r="B719" s="23">
        <f t="shared" si="34"/>
        <v>0.07946126251</v>
      </c>
      <c r="C719" s="26">
        <v>-9.0</v>
      </c>
      <c r="D719" s="34">
        <v>0.0</v>
      </c>
      <c r="E719" s="43">
        <v>1.0</v>
      </c>
      <c r="F719" s="34">
        <v>0.0</v>
      </c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14">
        <v>9.457775839231859</v>
      </c>
      <c r="B720" s="23">
        <f t="shared" si="34"/>
        <v>0.0723845283</v>
      </c>
      <c r="C720" s="26">
        <v>-8.0</v>
      </c>
      <c r="D720" s="34">
        <v>0.0</v>
      </c>
      <c r="E720" s="43">
        <v>1.0</v>
      </c>
      <c r="F720" s="34">
        <v>0.0</v>
      </c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14">
        <v>9.812386433714314</v>
      </c>
      <c r="B721" s="23">
        <f t="shared" si="34"/>
        <v>0.07509851953</v>
      </c>
      <c r="C721" s="26">
        <v>-7.0</v>
      </c>
      <c r="D721" s="34">
        <v>0.0</v>
      </c>
      <c r="E721" s="43">
        <v>1.0</v>
      </c>
      <c r="F721" s="34">
        <v>0.0</v>
      </c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14">
        <v>9.352323717905902</v>
      </c>
      <c r="B722" s="23">
        <f t="shared" si="34"/>
        <v>0.07157745673</v>
      </c>
      <c r="C722" s="26">
        <v>-6.0</v>
      </c>
      <c r="D722" s="34">
        <v>0.0</v>
      </c>
      <c r="E722" s="43">
        <v>1.0</v>
      </c>
      <c r="F722" s="34">
        <v>0.0</v>
      </c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14">
        <v>9.222123766700287</v>
      </c>
      <c r="B723" s="23">
        <f t="shared" si="34"/>
        <v>0.0705809791</v>
      </c>
      <c r="C723" s="26">
        <v>-5.0</v>
      </c>
      <c r="D723" s="34">
        <v>0.0</v>
      </c>
      <c r="E723" s="43">
        <v>1.0</v>
      </c>
      <c r="F723" s="34">
        <v>0.0</v>
      </c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14">
        <v>8.675414087405317</v>
      </c>
      <c r="B724" s="23">
        <f t="shared" si="34"/>
        <v>0.06639676888</v>
      </c>
      <c r="C724" s="26">
        <v>-4.0</v>
      </c>
      <c r="D724" s="34">
        <v>0.0</v>
      </c>
      <c r="E724" s="43">
        <v>1.0</v>
      </c>
      <c r="F724" s="34">
        <v>0.0</v>
      </c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14">
        <v>9.137502514338772</v>
      </c>
      <c r="B725" s="23">
        <f t="shared" si="34"/>
        <v>0.06993333534</v>
      </c>
      <c r="C725" s="26">
        <v>-3.0</v>
      </c>
      <c r="D725" s="34">
        <v>0.0</v>
      </c>
      <c r="E725" s="43">
        <v>1.0</v>
      </c>
      <c r="F725" s="34">
        <v>0.0</v>
      </c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14">
        <v>9.388138109383032</v>
      </c>
      <c r="B726" s="23">
        <f t="shared" si="34"/>
        <v>0.07185156005</v>
      </c>
      <c r="C726" s="26">
        <v>-2.0</v>
      </c>
      <c r="D726" s="34">
        <v>0.0</v>
      </c>
      <c r="E726" s="43">
        <v>1.0</v>
      </c>
      <c r="F726" s="34">
        <v>0.0</v>
      </c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14">
        <v>9.800184435640846</v>
      </c>
      <c r="B727" s="23">
        <f t="shared" si="34"/>
        <v>0.07500513225</v>
      </c>
      <c r="C727" s="26">
        <v>-1.0</v>
      </c>
      <c r="D727" s="34">
        <v>0.0</v>
      </c>
      <c r="E727" s="43">
        <v>1.0</v>
      </c>
      <c r="F727" s="34">
        <v>0.0</v>
      </c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14">
        <v>9.482413546793278</v>
      </c>
      <c r="B728" s="23">
        <f t="shared" si="34"/>
        <v>0.07257309154</v>
      </c>
      <c r="C728" s="26">
        <v>0.0</v>
      </c>
      <c r="D728" s="34">
        <v>0.275</v>
      </c>
      <c r="E728" s="43">
        <v>1.0</v>
      </c>
      <c r="F728" s="34">
        <v>0.015</v>
      </c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14">
        <v>9.334248850501641</v>
      </c>
      <c r="B729" s="23">
        <f t="shared" si="34"/>
        <v>0.0714391218</v>
      </c>
      <c r="C729" s="26">
        <v>1.0</v>
      </c>
      <c r="D729" s="36">
        <v>0.55</v>
      </c>
      <c r="E729" s="43">
        <v>1.0</v>
      </c>
      <c r="F729" s="34">
        <v>0.03</v>
      </c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14">
        <v>13.47412979294648</v>
      </c>
      <c r="B730" s="23">
        <f t="shared" ref="B730:B757" si="35">A730/MAX(A$730:A$1048576)</f>
        <v>0.1031234559</v>
      </c>
      <c r="C730" s="26">
        <v>-19.0</v>
      </c>
      <c r="D730" s="34">
        <v>0.0</v>
      </c>
      <c r="E730" s="43">
        <v>1.0</v>
      </c>
      <c r="F730" s="34">
        <v>0.0</v>
      </c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14">
        <v>13.33439677576558</v>
      </c>
      <c r="B731" s="23">
        <f t="shared" si="35"/>
        <v>0.1020540175</v>
      </c>
      <c r="C731" s="26">
        <v>-18.0</v>
      </c>
      <c r="D731" s="34">
        <v>0.0</v>
      </c>
      <c r="E731" s="43">
        <v>1.0</v>
      </c>
      <c r="F731" s="34">
        <v>0.0</v>
      </c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14">
        <v>14.22721552087032</v>
      </c>
      <c r="B732" s="23">
        <f t="shared" si="35"/>
        <v>0.108887153</v>
      </c>
      <c r="C732" s="26">
        <v>-17.0</v>
      </c>
      <c r="D732" s="34">
        <v>0.0</v>
      </c>
      <c r="E732" s="43">
        <v>1.0</v>
      </c>
      <c r="F732" s="34">
        <v>0.0</v>
      </c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14">
        <v>13.354709310541</v>
      </c>
      <c r="B733" s="23">
        <f t="shared" si="35"/>
        <v>0.1022094783</v>
      </c>
      <c r="C733" s="26">
        <v>-16.0</v>
      </c>
      <c r="D733" s="34">
        <v>0.0</v>
      </c>
      <c r="E733" s="43">
        <v>1.0</v>
      </c>
      <c r="F733" s="34">
        <v>0.0</v>
      </c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14">
        <v>13.90151637224032</v>
      </c>
      <c r="B734" s="23">
        <f t="shared" si="35"/>
        <v>0.1063944338</v>
      </c>
      <c r="C734" s="26">
        <v>-15.0</v>
      </c>
      <c r="D734" s="34">
        <v>0.0</v>
      </c>
      <c r="E734" s="43">
        <v>1.0</v>
      </c>
      <c r="F734" s="34">
        <v>0.0</v>
      </c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14">
        <v>13.30263540915136</v>
      </c>
      <c r="B735" s="23">
        <f t="shared" si="35"/>
        <v>0.1018109337</v>
      </c>
      <c r="C735" s="26">
        <v>-14.0</v>
      </c>
      <c r="D735" s="34">
        <v>0.0</v>
      </c>
      <c r="E735" s="43">
        <v>1.0</v>
      </c>
      <c r="F735" s="34">
        <v>0.0</v>
      </c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14">
        <v>13.6040695721989</v>
      </c>
      <c r="B736" s="23">
        <f t="shared" si="35"/>
        <v>0.1041179423</v>
      </c>
      <c r="C736" s="26">
        <v>-13.0</v>
      </c>
      <c r="D736" s="34">
        <v>0.0</v>
      </c>
      <c r="E736" s="43">
        <v>1.0</v>
      </c>
      <c r="F736" s="34">
        <v>0.0</v>
      </c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14">
        <v>13.23202339142957</v>
      </c>
      <c r="B737" s="23">
        <f t="shared" si="35"/>
        <v>0.1012705088</v>
      </c>
      <c r="C737" s="26">
        <v>-12.0</v>
      </c>
      <c r="D737" s="34">
        <v>0.0</v>
      </c>
      <c r="E737" s="43">
        <v>1.0</v>
      </c>
      <c r="F737" s="34">
        <v>0.0</v>
      </c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14">
        <v>13.10336663784164</v>
      </c>
      <c r="B738" s="23">
        <f t="shared" si="35"/>
        <v>0.100285842</v>
      </c>
      <c r="C738" s="26">
        <v>-11.0</v>
      </c>
      <c r="D738" s="34">
        <v>0.0</v>
      </c>
      <c r="E738" s="43">
        <v>1.0</v>
      </c>
      <c r="F738" s="34">
        <v>0.0</v>
      </c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14">
        <v>12.96709110264022</v>
      </c>
      <c r="B739" s="23">
        <f t="shared" si="35"/>
        <v>0.09924286522</v>
      </c>
      <c r="C739" s="26">
        <v>-10.0</v>
      </c>
      <c r="D739" s="34">
        <v>0.0</v>
      </c>
      <c r="E739" s="43">
        <v>1.0</v>
      </c>
      <c r="F739" s="34">
        <v>0.0</v>
      </c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14">
        <v>13.13405203635327</v>
      </c>
      <c r="B740" s="23">
        <f t="shared" si="35"/>
        <v>0.1005206909</v>
      </c>
      <c r="C740" s="26">
        <v>-9.0</v>
      </c>
      <c r="D740" s="34">
        <v>0.0</v>
      </c>
      <c r="E740" s="43">
        <v>1.0</v>
      </c>
      <c r="F740" s="34">
        <v>0.0</v>
      </c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14">
        <v>12.94875626687959</v>
      </c>
      <c r="B741" s="23">
        <f t="shared" si="35"/>
        <v>0.09910254064</v>
      </c>
      <c r="C741" s="26">
        <v>-8.0</v>
      </c>
      <c r="D741" s="34">
        <v>0.0</v>
      </c>
      <c r="E741" s="43">
        <v>1.0</v>
      </c>
      <c r="F741" s="34">
        <v>0.0</v>
      </c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14">
        <v>11.75429756803443</v>
      </c>
      <c r="B742" s="23">
        <f t="shared" si="35"/>
        <v>0.0899608216</v>
      </c>
      <c r="C742" s="26">
        <v>-7.0</v>
      </c>
      <c r="D742" s="34">
        <v>0.0</v>
      </c>
      <c r="E742" s="43">
        <v>1.0</v>
      </c>
      <c r="F742" s="34">
        <v>0.0</v>
      </c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14">
        <v>11.99056512346381</v>
      </c>
      <c r="B743" s="23">
        <f t="shared" si="35"/>
        <v>0.09176908137</v>
      </c>
      <c r="C743" s="26">
        <v>-6.0</v>
      </c>
      <c r="D743" s="34">
        <v>0.0</v>
      </c>
      <c r="E743" s="43">
        <v>1.0</v>
      </c>
      <c r="F743" s="34">
        <v>0.0</v>
      </c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14">
        <v>12.03407671257687</v>
      </c>
      <c r="B744" s="23">
        <f t="shared" si="35"/>
        <v>0.09210209474</v>
      </c>
      <c r="C744" s="26">
        <v>-5.0</v>
      </c>
      <c r="D744" s="34">
        <v>0.0</v>
      </c>
      <c r="E744" s="43">
        <v>1.0</v>
      </c>
      <c r="F744" s="34">
        <v>0.0</v>
      </c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14">
        <v>12.04390749297015</v>
      </c>
      <c r="B745" s="23">
        <f t="shared" si="35"/>
        <v>0.09217733404</v>
      </c>
      <c r="C745" s="26">
        <v>-4.0</v>
      </c>
      <c r="D745" s="34">
        <v>0.0</v>
      </c>
      <c r="E745" s="43">
        <v>1.0</v>
      </c>
      <c r="F745" s="34">
        <v>0.0</v>
      </c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14">
        <v>11.45463377824598</v>
      </c>
      <c r="B746" s="23">
        <f t="shared" si="35"/>
        <v>0.0876673625</v>
      </c>
      <c r="C746" s="26">
        <v>-3.0</v>
      </c>
      <c r="D746" s="34">
        <v>0.0</v>
      </c>
      <c r="E746" s="43">
        <v>1.0</v>
      </c>
      <c r="F746" s="34">
        <v>0.0</v>
      </c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14">
        <v>12.14447554659733</v>
      </c>
      <c r="B747" s="23">
        <f t="shared" si="35"/>
        <v>0.09294702569</v>
      </c>
      <c r="C747" s="26">
        <v>-2.0</v>
      </c>
      <c r="D747" s="34">
        <v>0.005</v>
      </c>
      <c r="E747" s="43">
        <v>1.6</v>
      </c>
      <c r="F747" s="34">
        <v>0.0</v>
      </c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14">
        <v>11.45348357625359</v>
      </c>
      <c r="B748" s="23">
        <f t="shared" si="35"/>
        <v>0.0876585595</v>
      </c>
      <c r="C748" s="26">
        <v>-1.0</v>
      </c>
      <c r="D748" s="34">
        <v>0.01</v>
      </c>
      <c r="E748" s="43">
        <v>1.6</v>
      </c>
      <c r="F748" s="34">
        <v>0.0</v>
      </c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14">
        <v>10.946023169428</v>
      </c>
      <c r="B749" s="23">
        <f t="shared" si="35"/>
        <v>0.08377474127</v>
      </c>
      <c r="C749" s="26">
        <v>0.0</v>
      </c>
      <c r="D749" s="34">
        <v>0.015</v>
      </c>
      <c r="E749" s="43">
        <v>1.6</v>
      </c>
      <c r="F749" s="34">
        <v>0.0</v>
      </c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14">
        <v>10.83264942652092</v>
      </c>
      <c r="B750" s="23">
        <f t="shared" si="35"/>
        <v>0.08290704203</v>
      </c>
      <c r="C750" s="26">
        <v>1.0</v>
      </c>
      <c r="D750" s="34">
        <v>0.02</v>
      </c>
      <c r="E750" s="43">
        <v>1.6</v>
      </c>
      <c r="F750" s="34">
        <v>0.0</v>
      </c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14">
        <v>9.989702746513725</v>
      </c>
      <c r="B751" s="23">
        <f t="shared" si="35"/>
        <v>0.07645559944</v>
      </c>
      <c r="C751" s="26">
        <v>2.0</v>
      </c>
      <c r="D751" s="34">
        <v>0.025</v>
      </c>
      <c r="E751" s="43">
        <v>1.6</v>
      </c>
      <c r="F751" s="34">
        <v>0.0</v>
      </c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14">
        <v>9.852405009463427</v>
      </c>
      <c r="B752" s="23">
        <f t="shared" si="35"/>
        <v>0.07540479933</v>
      </c>
      <c r="C752" s="26">
        <v>3.0</v>
      </c>
      <c r="D752" s="36">
        <v>0.03</v>
      </c>
      <c r="E752" s="43">
        <v>1.6</v>
      </c>
      <c r="F752" s="34">
        <v>0.0</v>
      </c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14">
        <v>10.43790875490581</v>
      </c>
      <c r="B753" s="23">
        <f t="shared" si="35"/>
        <v>0.07988591763</v>
      </c>
      <c r="C753" s="26">
        <v>4.0</v>
      </c>
      <c r="D753" s="36">
        <v>0.03</v>
      </c>
      <c r="E753" s="43">
        <v>1.6</v>
      </c>
      <c r="F753" s="34">
        <v>0.0</v>
      </c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14">
        <v>10.09702737243796</v>
      </c>
      <c r="B754" s="23">
        <f t="shared" si="35"/>
        <v>0.07727700212</v>
      </c>
      <c r="C754" s="26">
        <v>5.0</v>
      </c>
      <c r="D754" s="36">
        <v>0.03</v>
      </c>
      <c r="E754" s="43">
        <v>1.6</v>
      </c>
      <c r="F754" s="34">
        <v>0.0</v>
      </c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14">
        <v>10.19854683584828</v>
      </c>
      <c r="B755" s="23">
        <f t="shared" si="35"/>
        <v>0.07805397534</v>
      </c>
      <c r="C755" s="26">
        <v>6.0</v>
      </c>
      <c r="D755" s="36">
        <v>0.03</v>
      </c>
      <c r="E755" s="43">
        <v>1.6</v>
      </c>
      <c r="F755" s="34">
        <v>0.0</v>
      </c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14">
        <v>10.75299173677229</v>
      </c>
      <c r="B756" s="23">
        <f t="shared" si="35"/>
        <v>0.08229738661</v>
      </c>
      <c r="C756" s="26">
        <v>7.0</v>
      </c>
      <c r="D756" s="36">
        <v>0.09</v>
      </c>
      <c r="E756" s="43">
        <v>1.6</v>
      </c>
      <c r="F756" s="34">
        <v>0.0</v>
      </c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14">
        <v>10.60372749221663</v>
      </c>
      <c r="B757" s="23">
        <f t="shared" si="35"/>
        <v>0.08115500154</v>
      </c>
      <c r="C757" s="26">
        <v>8.0</v>
      </c>
      <c r="D757" s="36">
        <v>0.09</v>
      </c>
      <c r="E757" s="43">
        <v>1.6</v>
      </c>
      <c r="F757" s="34">
        <v>0.0</v>
      </c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14">
        <v>17.46599028550944</v>
      </c>
      <c r="B758" s="23">
        <f t="shared" ref="B758:B785" si="36">A758/MAX(A$758:A$1048576)</f>
        <v>0.1336749242</v>
      </c>
      <c r="C758" s="26">
        <v>-17.0</v>
      </c>
      <c r="D758" s="34">
        <v>0.0</v>
      </c>
      <c r="E758" s="43">
        <v>1.0</v>
      </c>
      <c r="F758" s="34">
        <v>0.0</v>
      </c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14">
        <v>17.72531768732329</v>
      </c>
      <c r="B759" s="23">
        <f t="shared" si="36"/>
        <v>0.1356596711</v>
      </c>
      <c r="C759" s="26">
        <v>-16.0</v>
      </c>
      <c r="D759" s="34">
        <v>0.0</v>
      </c>
      <c r="E759" s="43">
        <v>1.0</v>
      </c>
      <c r="F759" s="34">
        <v>0.0</v>
      </c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14">
        <v>17.32847410479448</v>
      </c>
      <c r="B760" s="23">
        <f t="shared" si="36"/>
        <v>0.1326224522</v>
      </c>
      <c r="C760" s="26">
        <v>-15.0</v>
      </c>
      <c r="D760" s="34">
        <v>0.0</v>
      </c>
      <c r="E760" s="43">
        <v>1.0</v>
      </c>
      <c r="F760" s="34">
        <v>0.0</v>
      </c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14">
        <v>17.74379808880521</v>
      </c>
      <c r="B761" s="23">
        <f t="shared" si="36"/>
        <v>0.1358011098</v>
      </c>
      <c r="C761" s="26">
        <v>-14.0</v>
      </c>
      <c r="D761" s="34">
        <v>0.0</v>
      </c>
      <c r="E761" s="43">
        <v>1.0</v>
      </c>
      <c r="F761" s="34">
        <v>0.0</v>
      </c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14">
        <v>18.18729549306087</v>
      </c>
      <c r="B762" s="23">
        <f t="shared" si="36"/>
        <v>0.1391953909</v>
      </c>
      <c r="C762" s="26">
        <v>-13.0</v>
      </c>
      <c r="D762" s="34">
        <v>0.0</v>
      </c>
      <c r="E762" s="43">
        <v>1.0</v>
      </c>
      <c r="F762" s="34">
        <v>0.0</v>
      </c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14">
        <v>18.57373096226759</v>
      </c>
      <c r="B763" s="23">
        <f t="shared" si="36"/>
        <v>0.142152952</v>
      </c>
      <c r="C763" s="26">
        <v>-12.0</v>
      </c>
      <c r="D763" s="34">
        <v>0.0</v>
      </c>
      <c r="E763" s="43">
        <v>1.0</v>
      </c>
      <c r="F763" s="34">
        <v>0.0</v>
      </c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14">
        <v>19.20560348303851</v>
      </c>
      <c r="B764" s="23">
        <f t="shared" si="36"/>
        <v>0.1469889509</v>
      </c>
      <c r="C764" s="26">
        <v>-11.0</v>
      </c>
      <c r="D764" s="34">
        <v>0.0</v>
      </c>
      <c r="E764" s="43">
        <v>1.0</v>
      </c>
      <c r="F764" s="34">
        <v>0.0</v>
      </c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14">
        <v>19.55688127261449</v>
      </c>
      <c r="B765" s="23">
        <f t="shared" si="36"/>
        <v>0.1496774347</v>
      </c>
      <c r="C765" s="26">
        <v>-10.0</v>
      </c>
      <c r="D765" s="34">
        <v>0.0</v>
      </c>
      <c r="E765" s="43">
        <v>1.0</v>
      </c>
      <c r="F765" s="34">
        <v>0.0</v>
      </c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14">
        <v>19.04972066254153</v>
      </c>
      <c r="B766" s="23">
        <f t="shared" si="36"/>
        <v>0.145795911</v>
      </c>
      <c r="C766" s="26">
        <v>-9.0</v>
      </c>
      <c r="D766" s="34">
        <v>0.0</v>
      </c>
      <c r="E766" s="43">
        <v>1.0</v>
      </c>
      <c r="F766" s="34">
        <v>0.0</v>
      </c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14">
        <v>19.7425730867342</v>
      </c>
      <c r="B767" s="23">
        <f t="shared" si="36"/>
        <v>0.1510986161</v>
      </c>
      <c r="C767" s="26">
        <v>-8.0</v>
      </c>
      <c r="D767" s="34">
        <v>0.0</v>
      </c>
      <c r="E767" s="43">
        <v>1.0</v>
      </c>
      <c r="F767" s="34">
        <v>0.0</v>
      </c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14">
        <v>19.99314736436237</v>
      </c>
      <c r="B768" s="23">
        <f t="shared" si="36"/>
        <v>0.1530163715</v>
      </c>
      <c r="C768" s="26">
        <v>-7.0</v>
      </c>
      <c r="D768" s="34">
        <v>0.0</v>
      </c>
      <c r="E768" s="43">
        <v>1.0</v>
      </c>
      <c r="F768" s="34">
        <v>0.0</v>
      </c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14">
        <v>19.47996210617514</v>
      </c>
      <c r="B769" s="23">
        <f t="shared" si="36"/>
        <v>0.1490887385</v>
      </c>
      <c r="C769" s="26">
        <v>-6.0</v>
      </c>
      <c r="D769" s="34">
        <v>0.0</v>
      </c>
      <c r="E769" s="43">
        <v>1.0</v>
      </c>
      <c r="F769" s="34">
        <v>0.0</v>
      </c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14">
        <v>19.56148953564553</v>
      </c>
      <c r="B770" s="23">
        <f t="shared" si="36"/>
        <v>0.1497127038</v>
      </c>
      <c r="C770" s="26">
        <v>-5.0</v>
      </c>
      <c r="D770" s="34">
        <v>0.0</v>
      </c>
      <c r="E770" s="43">
        <v>1.0</v>
      </c>
      <c r="F770" s="34">
        <v>0.0</v>
      </c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14">
        <v>19.09426351764587</v>
      </c>
      <c r="B771" s="23">
        <f t="shared" si="36"/>
        <v>0.1461368171</v>
      </c>
      <c r="C771" s="26">
        <v>-4.0</v>
      </c>
      <c r="D771" s="34">
        <v>0.0</v>
      </c>
      <c r="E771" s="43">
        <v>1.0</v>
      </c>
      <c r="F771" s="34">
        <v>0.0</v>
      </c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14">
        <v>19.40176379518671</v>
      </c>
      <c r="B772" s="23">
        <f t="shared" si="36"/>
        <v>0.1484902523</v>
      </c>
      <c r="C772" s="26">
        <v>-3.0</v>
      </c>
      <c r="D772" s="34">
        <v>0.0</v>
      </c>
      <c r="E772" s="43">
        <v>1.0</v>
      </c>
      <c r="F772" s="34">
        <v>0.0</v>
      </c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14">
        <v>19.88581010877023</v>
      </c>
      <c r="B773" s="23">
        <f t="shared" si="36"/>
        <v>0.1521948721</v>
      </c>
      <c r="C773" s="26">
        <v>-2.0</v>
      </c>
      <c r="D773" s="34">
        <v>0.0</v>
      </c>
      <c r="E773" s="43">
        <v>1.0</v>
      </c>
      <c r="F773" s="34">
        <v>0.0</v>
      </c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14">
        <v>18.36277011345778</v>
      </c>
      <c r="B774" s="23">
        <f t="shared" si="36"/>
        <v>0.1405383756</v>
      </c>
      <c r="C774" s="26">
        <v>-1.0</v>
      </c>
      <c r="D774" s="34">
        <v>0.01</v>
      </c>
      <c r="E774" s="43">
        <v>1.0</v>
      </c>
      <c r="F774" s="34">
        <v>0.0</v>
      </c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14">
        <v>18.57081506641939</v>
      </c>
      <c r="B775" s="23">
        <f t="shared" si="36"/>
        <v>0.1421306353</v>
      </c>
      <c r="C775" s="26">
        <v>0.0</v>
      </c>
      <c r="D775" s="34">
        <v>0.02</v>
      </c>
      <c r="E775" s="43">
        <v>1.0</v>
      </c>
      <c r="F775" s="34">
        <v>0.0</v>
      </c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14">
        <v>18.54991617798925</v>
      </c>
      <c r="B776" s="23">
        <f t="shared" si="36"/>
        <v>0.1419706869</v>
      </c>
      <c r="C776" s="26">
        <v>1.0</v>
      </c>
      <c r="D776" s="34">
        <v>0.03</v>
      </c>
      <c r="E776" s="43">
        <v>1.0</v>
      </c>
      <c r="F776" s="34">
        <v>0.0</v>
      </c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14">
        <v>16.878059923422</v>
      </c>
      <c r="B777" s="23">
        <f t="shared" si="36"/>
        <v>0.1291752339</v>
      </c>
      <c r="C777" s="26">
        <v>2.0</v>
      </c>
      <c r="D777" s="34">
        <v>0.04</v>
      </c>
      <c r="E777" s="43">
        <v>1.0</v>
      </c>
      <c r="F777" s="34">
        <v>0.0</v>
      </c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14">
        <v>17.2388093207844</v>
      </c>
      <c r="B778" s="23">
        <f t="shared" si="36"/>
        <v>0.1319362081</v>
      </c>
      <c r="C778" s="26">
        <v>3.0</v>
      </c>
      <c r="D778" s="34">
        <v>0.05</v>
      </c>
      <c r="E778" s="43">
        <v>1.0</v>
      </c>
      <c r="F778" s="34">
        <v>0.0</v>
      </c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14">
        <v>17.04145390189196</v>
      </c>
      <c r="B779" s="23">
        <f t="shared" si="36"/>
        <v>0.1304257601</v>
      </c>
      <c r="C779" s="26">
        <v>4.0</v>
      </c>
      <c r="D779" s="34">
        <v>0.06</v>
      </c>
      <c r="E779" s="43">
        <v>1.0</v>
      </c>
      <c r="F779" s="34">
        <v>0.0</v>
      </c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14">
        <v>15.73840619753131</v>
      </c>
      <c r="B780" s="23">
        <f t="shared" si="36"/>
        <v>0.1204529615</v>
      </c>
      <c r="C780" s="26">
        <v>5.0</v>
      </c>
      <c r="D780" s="34">
        <v>0.07</v>
      </c>
      <c r="E780" s="43">
        <v>1.0</v>
      </c>
      <c r="F780" s="34">
        <v>0.0</v>
      </c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14">
        <v>17.5404200068838</v>
      </c>
      <c r="B781" s="23">
        <f t="shared" si="36"/>
        <v>0.1342445676</v>
      </c>
      <c r="C781" s="26">
        <v>6.0</v>
      </c>
      <c r="D781" s="34">
        <v>0.08</v>
      </c>
      <c r="E781" s="43">
        <v>1.0</v>
      </c>
      <c r="F781" s="34">
        <v>0.0</v>
      </c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14">
        <v>17.54472170556397</v>
      </c>
      <c r="B782" s="23">
        <f t="shared" si="36"/>
        <v>0.1342774904</v>
      </c>
      <c r="C782" s="26">
        <v>7.0</v>
      </c>
      <c r="D782" s="34">
        <v>0.09</v>
      </c>
      <c r="E782" s="43">
        <v>1.0</v>
      </c>
      <c r="F782" s="34">
        <v>0.0</v>
      </c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14">
        <v>17.30706391234218</v>
      </c>
      <c r="B783" s="23">
        <f t="shared" si="36"/>
        <v>0.1324585906</v>
      </c>
      <c r="C783" s="26">
        <v>8.0</v>
      </c>
      <c r="D783" s="36">
        <v>0.1</v>
      </c>
      <c r="E783" s="43">
        <v>1.0</v>
      </c>
      <c r="F783" s="34">
        <v>0.0</v>
      </c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14">
        <v>16.54266439484174</v>
      </c>
      <c r="B784" s="23">
        <f t="shared" si="36"/>
        <v>0.1266083041</v>
      </c>
      <c r="C784" s="26">
        <v>9.0</v>
      </c>
      <c r="D784" s="34">
        <v>0.1</v>
      </c>
      <c r="E784" s="43">
        <v>1.0</v>
      </c>
      <c r="F784" s="34">
        <v>0.0</v>
      </c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14">
        <v>16.95745638867462</v>
      </c>
      <c r="B785" s="23">
        <f t="shared" si="36"/>
        <v>0.1297828901</v>
      </c>
      <c r="C785" s="26">
        <v>10.0</v>
      </c>
      <c r="D785" s="34">
        <v>0.1</v>
      </c>
      <c r="E785" s="43">
        <v>1.0</v>
      </c>
      <c r="F785" s="34">
        <v>0.0</v>
      </c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81">
        <v>36.8259806041891</v>
      </c>
      <c r="B786" s="23">
        <f t="shared" ref="B786:B813" si="37">A786/MAX(A$786:A$1048576)</f>
        <v>0.2818454656</v>
      </c>
      <c r="C786" s="26">
        <v>-17.0</v>
      </c>
      <c r="D786" s="34">
        <v>0.0</v>
      </c>
      <c r="E786" s="43">
        <v>1.0</v>
      </c>
      <c r="F786" s="34">
        <v>0.0</v>
      </c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81">
        <v>35.84027300582405</v>
      </c>
      <c r="B787" s="23">
        <f t="shared" si="37"/>
        <v>0.2743014108</v>
      </c>
      <c r="C787" s="26">
        <v>-16.0</v>
      </c>
      <c r="D787" s="34">
        <v>0.0</v>
      </c>
      <c r="E787" s="43">
        <v>1.0</v>
      </c>
      <c r="F787" s="34">
        <v>0.0</v>
      </c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81">
        <v>34.83265762849557</v>
      </c>
      <c r="B788" s="23">
        <f t="shared" si="37"/>
        <v>0.2665896861</v>
      </c>
      <c r="C788" s="26">
        <v>-15.0</v>
      </c>
      <c r="D788" s="34">
        <v>0.0</v>
      </c>
      <c r="E788" s="43">
        <v>1.0</v>
      </c>
      <c r="F788" s="34">
        <v>0.0</v>
      </c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81">
        <v>35.27976363270405</v>
      </c>
      <c r="B789" s="23">
        <f t="shared" si="37"/>
        <v>0.2700115855</v>
      </c>
      <c r="C789" s="26">
        <v>-14.0</v>
      </c>
      <c r="D789" s="34">
        <v>0.0</v>
      </c>
      <c r="E789" s="43">
        <v>1.0</v>
      </c>
      <c r="F789" s="34">
        <v>0.0</v>
      </c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81">
        <v>34.8599646338929</v>
      </c>
      <c r="B790" s="23">
        <f t="shared" si="37"/>
        <v>0.2667986786</v>
      </c>
      <c r="C790" s="26">
        <v>-13.0</v>
      </c>
      <c r="D790" s="34">
        <v>0.0</v>
      </c>
      <c r="E790" s="43">
        <v>1.0</v>
      </c>
      <c r="F790" s="34">
        <v>0.0</v>
      </c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81">
        <v>35.44687930976746</v>
      </c>
      <c r="B791" s="23">
        <f t="shared" si="37"/>
        <v>0.2712905954</v>
      </c>
      <c r="C791" s="26">
        <v>-12.0</v>
      </c>
      <c r="D791" s="34">
        <v>0.0</v>
      </c>
      <c r="E791" s="43">
        <v>1.0</v>
      </c>
      <c r="F791" s="34">
        <v>0.0</v>
      </c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81">
        <v>35.86220806270475</v>
      </c>
      <c r="B792" s="23">
        <f t="shared" si="37"/>
        <v>0.2744692895</v>
      </c>
      <c r="C792" s="26">
        <v>-11.0</v>
      </c>
      <c r="D792" s="34">
        <v>0.0</v>
      </c>
      <c r="E792" s="43">
        <v>1.0</v>
      </c>
      <c r="F792" s="34">
        <v>0.0</v>
      </c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81">
        <v>36.2536087855013</v>
      </c>
      <c r="B793" s="23">
        <f t="shared" si="37"/>
        <v>0.2774648518</v>
      </c>
      <c r="C793" s="26">
        <v>-10.0</v>
      </c>
      <c r="D793" s="34">
        <v>0.0</v>
      </c>
      <c r="E793" s="43">
        <v>1.0</v>
      </c>
      <c r="F793" s="34">
        <v>0.0</v>
      </c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81">
        <v>36.11045405756122</v>
      </c>
      <c r="B794" s="23">
        <f t="shared" si="37"/>
        <v>0.2763692255</v>
      </c>
      <c r="C794" s="26">
        <v>-9.0</v>
      </c>
      <c r="D794" s="34">
        <v>0.0</v>
      </c>
      <c r="E794" s="43">
        <v>1.0</v>
      </c>
      <c r="F794" s="34">
        <v>0.0</v>
      </c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81">
        <v>36.84588586591418</v>
      </c>
      <c r="B795" s="23">
        <f t="shared" si="37"/>
        <v>0.2819978094</v>
      </c>
      <c r="C795" s="26">
        <v>-8.0</v>
      </c>
      <c r="D795" s="34">
        <v>0.0</v>
      </c>
      <c r="E795" s="43">
        <v>1.0</v>
      </c>
      <c r="F795" s="34">
        <v>0.0</v>
      </c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81">
        <v>38.80569591716218</v>
      </c>
      <c r="B796" s="23">
        <f t="shared" si="37"/>
        <v>0.2969970998</v>
      </c>
      <c r="C796" s="26">
        <v>-7.0</v>
      </c>
      <c r="D796" s="34">
        <v>0.0</v>
      </c>
      <c r="E796" s="43">
        <v>1.0</v>
      </c>
      <c r="F796" s="34">
        <v>0.0</v>
      </c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81">
        <v>36.91248603261143</v>
      </c>
      <c r="B797" s="23">
        <f t="shared" si="37"/>
        <v>0.2825075298</v>
      </c>
      <c r="C797" s="26">
        <v>-6.0</v>
      </c>
      <c r="D797" s="34">
        <v>0.0</v>
      </c>
      <c r="E797" s="43">
        <v>1.0</v>
      </c>
      <c r="F797" s="34">
        <v>0.0</v>
      </c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81">
        <v>37.26147259079211</v>
      </c>
      <c r="B798" s="23">
        <f t="shared" si="37"/>
        <v>0.2851784778</v>
      </c>
      <c r="C798" s="26">
        <v>-5.0</v>
      </c>
      <c r="D798" s="34">
        <v>0.0</v>
      </c>
      <c r="E798" s="43">
        <v>1.0</v>
      </c>
      <c r="F798" s="34">
        <v>0.0</v>
      </c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81">
        <v>38.00288873230857</v>
      </c>
      <c r="B799" s="23">
        <f t="shared" si="37"/>
        <v>0.2908528624</v>
      </c>
      <c r="C799" s="26">
        <v>-4.0</v>
      </c>
      <c r="D799" s="34">
        <v>0.0</v>
      </c>
      <c r="E799" s="43">
        <v>1.0</v>
      </c>
      <c r="F799" s="34">
        <v>0.0</v>
      </c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81">
        <v>37.65261661978776</v>
      </c>
      <c r="B800" s="23">
        <f t="shared" si="37"/>
        <v>0.2881720755</v>
      </c>
      <c r="C800" s="26">
        <v>-3.0</v>
      </c>
      <c r="D800" s="34">
        <v>0.0</v>
      </c>
      <c r="E800" s="43">
        <v>1.0</v>
      </c>
      <c r="F800" s="34">
        <v>0.0</v>
      </c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81">
        <v>37.22925308434603</v>
      </c>
      <c r="B801" s="23">
        <f t="shared" si="37"/>
        <v>0.2849318877</v>
      </c>
      <c r="C801" s="26">
        <v>-2.0</v>
      </c>
      <c r="D801" s="34">
        <v>0.0</v>
      </c>
      <c r="E801" s="43">
        <v>1.0</v>
      </c>
      <c r="F801" s="34">
        <v>0.0</v>
      </c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81">
        <v>36.55856640924451</v>
      </c>
      <c r="B802" s="23">
        <f t="shared" si="37"/>
        <v>0.2797988269</v>
      </c>
      <c r="C802" s="26">
        <v>-1.0</v>
      </c>
      <c r="D802" s="34">
        <v>0.0</v>
      </c>
      <c r="E802" s="43">
        <v>1.0</v>
      </c>
      <c r="F802" s="34">
        <v>0.0</v>
      </c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81">
        <v>36.27731536334494</v>
      </c>
      <c r="B803" s="23">
        <f t="shared" si="37"/>
        <v>0.2776462887</v>
      </c>
      <c r="C803" s="26">
        <v>0.0</v>
      </c>
      <c r="D803" s="34">
        <v>0.0</v>
      </c>
      <c r="E803" s="43">
        <v>1.0</v>
      </c>
      <c r="F803" s="34">
        <v>0.0</v>
      </c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81">
        <v>35.34412426080066</v>
      </c>
      <c r="B804" s="23">
        <f t="shared" si="37"/>
        <v>0.2705041657</v>
      </c>
      <c r="C804" s="26">
        <v>1.0</v>
      </c>
      <c r="D804" s="34">
        <v>0.0</v>
      </c>
      <c r="E804" s="43">
        <v>1.0</v>
      </c>
      <c r="F804" s="34">
        <v>0.0</v>
      </c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81">
        <v>31.61672988291842</v>
      </c>
      <c r="B805" s="23">
        <f t="shared" si="37"/>
        <v>0.2419767732</v>
      </c>
      <c r="C805" s="26">
        <v>2.0</v>
      </c>
      <c r="D805" s="34">
        <v>0.0</v>
      </c>
      <c r="E805" s="43">
        <v>1.0</v>
      </c>
      <c r="F805" s="34">
        <v>0.0</v>
      </c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81">
        <v>33.3823911564828</v>
      </c>
      <c r="B806" s="23">
        <f t="shared" si="37"/>
        <v>0.2554901574</v>
      </c>
      <c r="C806" s="26">
        <v>3.0</v>
      </c>
      <c r="D806" s="34">
        <v>0.0</v>
      </c>
      <c r="E806" s="43">
        <v>1.0</v>
      </c>
      <c r="F806" s="34">
        <v>0.0</v>
      </c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81">
        <v>32.11326622424057</v>
      </c>
      <c r="B807" s="23">
        <f t="shared" si="37"/>
        <v>0.2457769847</v>
      </c>
      <c r="C807" s="26">
        <v>4.0</v>
      </c>
      <c r="D807" s="34">
        <v>0.0</v>
      </c>
      <c r="E807" s="43">
        <v>1.0</v>
      </c>
      <c r="F807" s="34">
        <v>0.0</v>
      </c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81">
        <v>29.76031824072157</v>
      </c>
      <c r="B808" s="23">
        <f t="shared" si="37"/>
        <v>0.2277688364</v>
      </c>
      <c r="C808" s="26">
        <v>5.0</v>
      </c>
      <c r="D808" s="34">
        <v>0.0</v>
      </c>
      <c r="E808" s="43">
        <v>1.0</v>
      </c>
      <c r="F808" s="34">
        <v>0.0</v>
      </c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81">
        <v>30.45971801621979</v>
      </c>
      <c r="B809" s="23">
        <f t="shared" si="37"/>
        <v>0.2331216513</v>
      </c>
      <c r="C809" s="26">
        <v>6.0</v>
      </c>
      <c r="D809" s="34">
        <v>0.0</v>
      </c>
      <c r="E809" s="43">
        <v>1.0</v>
      </c>
      <c r="F809" s="34">
        <v>0.0</v>
      </c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81">
        <v>31.17989293943506</v>
      </c>
      <c r="B810" s="23">
        <f t="shared" si="37"/>
        <v>0.2386334675</v>
      </c>
      <c r="C810" s="26">
        <v>7.0</v>
      </c>
      <c r="D810" s="34">
        <v>0.0</v>
      </c>
      <c r="E810" s="43">
        <v>1.0</v>
      </c>
      <c r="F810" s="34">
        <v>0.0</v>
      </c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81">
        <v>28.18254648011107</v>
      </c>
      <c r="B811" s="23">
        <f t="shared" si="37"/>
        <v>0.2156934535</v>
      </c>
      <c r="C811" s="26">
        <v>8.0</v>
      </c>
      <c r="D811" s="34">
        <v>0.0</v>
      </c>
      <c r="E811" s="43">
        <v>1.0</v>
      </c>
      <c r="F811" s="34">
        <v>0.0</v>
      </c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81">
        <v>27.45420738552205</v>
      </c>
      <c r="B812" s="23">
        <f t="shared" si="37"/>
        <v>0.2101191533</v>
      </c>
      <c r="C812" s="26">
        <v>9.0</v>
      </c>
      <c r="D812" s="34">
        <v>0.0</v>
      </c>
      <c r="E812" s="43">
        <v>1.0</v>
      </c>
      <c r="F812" s="34">
        <v>0.0</v>
      </c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81">
        <v>26.57115843615297</v>
      </c>
      <c r="B813" s="23">
        <f t="shared" si="37"/>
        <v>0.2033607904</v>
      </c>
      <c r="C813" s="26">
        <v>10.0</v>
      </c>
      <c r="D813" s="34">
        <v>0.0</v>
      </c>
      <c r="E813" s="43">
        <v>1.0</v>
      </c>
      <c r="F813" s="34">
        <v>0.0</v>
      </c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81">
        <v>27.88884472802016</v>
      </c>
      <c r="B814" s="23">
        <f t="shared" ref="B814:B841" si="38">A814/MAX(A$814:A$1048576)</f>
        <v>0.2134456245</v>
      </c>
      <c r="C814" s="26">
        <v>-17.0</v>
      </c>
      <c r="D814" s="34">
        <v>0.0</v>
      </c>
      <c r="E814" s="43">
        <v>1.0</v>
      </c>
      <c r="F814" s="34">
        <v>0.0</v>
      </c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81">
        <v>27.13823715390992</v>
      </c>
      <c r="B815" s="23">
        <f t="shared" si="38"/>
        <v>0.2077008938</v>
      </c>
      <c r="C815" s="26">
        <v>-16.0</v>
      </c>
      <c r="D815" s="34">
        <v>0.0</v>
      </c>
      <c r="E815" s="43">
        <v>1.0</v>
      </c>
      <c r="F815" s="34">
        <v>0.0</v>
      </c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81">
        <v>25.86197898512795</v>
      </c>
      <c r="B816" s="23">
        <f t="shared" si="38"/>
        <v>0.1979331274</v>
      </c>
      <c r="C816" s="26">
        <v>-15.0</v>
      </c>
      <c r="D816" s="34">
        <v>0.0</v>
      </c>
      <c r="E816" s="43">
        <v>1.0</v>
      </c>
      <c r="F816" s="34">
        <v>0.0</v>
      </c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81">
        <v>27.74372458975946</v>
      </c>
      <c r="B817" s="23">
        <f t="shared" si="38"/>
        <v>0.2123349561</v>
      </c>
      <c r="C817" s="26">
        <v>-14.0</v>
      </c>
      <c r="D817" s="34">
        <v>0.0</v>
      </c>
      <c r="E817" s="43">
        <v>1.0</v>
      </c>
      <c r="F817" s="34">
        <v>0.0</v>
      </c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81">
        <v>27.61564367636615</v>
      </c>
      <c r="B818" s="23">
        <f t="shared" si="38"/>
        <v>0.2113546964</v>
      </c>
      <c r="C818" s="26">
        <v>-13.0</v>
      </c>
      <c r="D818" s="34">
        <v>0.0</v>
      </c>
      <c r="E818" s="43">
        <v>1.0</v>
      </c>
      <c r="F818" s="34">
        <v>0.0</v>
      </c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81">
        <v>26.43634533459568</v>
      </c>
      <c r="B819" s="23">
        <f t="shared" si="38"/>
        <v>0.2023290063</v>
      </c>
      <c r="C819" s="26">
        <v>-12.0</v>
      </c>
      <c r="D819" s="34">
        <v>0.0</v>
      </c>
      <c r="E819" s="43">
        <v>1.0</v>
      </c>
      <c r="F819" s="34">
        <v>0.0</v>
      </c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81">
        <v>28.4031060943429</v>
      </c>
      <c r="B820" s="23">
        <f t="shared" si="38"/>
        <v>0.2173814935</v>
      </c>
      <c r="C820" s="26">
        <v>-11.0</v>
      </c>
      <c r="D820" s="34">
        <v>0.0</v>
      </c>
      <c r="E820" s="43">
        <v>1.0</v>
      </c>
      <c r="F820" s="34">
        <v>0.0</v>
      </c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81">
        <v>27.03940304704596</v>
      </c>
      <c r="B821" s="23">
        <f t="shared" si="38"/>
        <v>0.2069444728</v>
      </c>
      <c r="C821" s="26">
        <v>-10.0</v>
      </c>
      <c r="D821" s="34">
        <v>0.0</v>
      </c>
      <c r="E821" s="43">
        <v>1.0</v>
      </c>
      <c r="F821" s="34">
        <v>0.0</v>
      </c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81">
        <v>26.41599842431354</v>
      </c>
      <c r="B822" s="23">
        <f t="shared" si="38"/>
        <v>0.2021732824</v>
      </c>
      <c r="C822" s="26">
        <v>-9.0</v>
      </c>
      <c r="D822" s="34">
        <v>0.0</v>
      </c>
      <c r="E822" s="43">
        <v>1.0</v>
      </c>
      <c r="F822" s="34">
        <v>0.0</v>
      </c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81">
        <v>27.57963712698023</v>
      </c>
      <c r="B823" s="23">
        <f t="shared" si="38"/>
        <v>0.2110791224</v>
      </c>
      <c r="C823" s="26">
        <v>-8.0</v>
      </c>
      <c r="D823" s="34">
        <v>0.0</v>
      </c>
      <c r="E823" s="43">
        <v>1.0</v>
      </c>
      <c r="F823" s="34">
        <v>0.0</v>
      </c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81">
        <v>28.06796718735006</v>
      </c>
      <c r="B824" s="23">
        <f t="shared" si="38"/>
        <v>0.2148165277</v>
      </c>
      <c r="C824" s="26">
        <v>-7.0</v>
      </c>
      <c r="D824" s="34">
        <v>0.0</v>
      </c>
      <c r="E824" s="43">
        <v>1.0</v>
      </c>
      <c r="F824" s="34">
        <v>0.0</v>
      </c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81">
        <v>26.43849132725659</v>
      </c>
      <c r="B825" s="23">
        <f t="shared" si="38"/>
        <v>0.2023454305</v>
      </c>
      <c r="C825" s="26">
        <v>-6.0</v>
      </c>
      <c r="D825" s="34">
        <v>0.0</v>
      </c>
      <c r="E825" s="43">
        <v>1.0</v>
      </c>
      <c r="F825" s="34">
        <v>0.0</v>
      </c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81">
        <v>28.12944186265556</v>
      </c>
      <c r="B826" s="23">
        <f t="shared" si="38"/>
        <v>0.2152870205</v>
      </c>
      <c r="C826" s="26">
        <v>-5.0</v>
      </c>
      <c r="D826" s="34">
        <v>0.0</v>
      </c>
      <c r="E826" s="43">
        <v>1.0</v>
      </c>
      <c r="F826" s="34">
        <v>0.0</v>
      </c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81">
        <v>28.78861205709228</v>
      </c>
      <c r="B827" s="23">
        <f t="shared" si="38"/>
        <v>0.2203319406</v>
      </c>
      <c r="C827" s="26">
        <v>-4.0</v>
      </c>
      <c r="D827" s="34">
        <v>0.0</v>
      </c>
      <c r="E827" s="43">
        <v>1.0</v>
      </c>
      <c r="F827" s="34">
        <v>0.0</v>
      </c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81">
        <v>27.62486189186314</v>
      </c>
      <c r="B828" s="23">
        <f t="shared" si="38"/>
        <v>0.2114252475</v>
      </c>
      <c r="C828" s="26">
        <v>-3.0</v>
      </c>
      <c r="D828" s="34">
        <v>0.0</v>
      </c>
      <c r="E828" s="43">
        <v>1.0</v>
      </c>
      <c r="F828" s="34">
        <v>0.0</v>
      </c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81">
        <v>26.16067503542111</v>
      </c>
      <c r="B829" s="23">
        <f t="shared" si="38"/>
        <v>0.2002191799</v>
      </c>
      <c r="C829" s="26">
        <v>-2.0</v>
      </c>
      <c r="D829" s="34">
        <v>0.0</v>
      </c>
      <c r="E829" s="43">
        <v>1.0</v>
      </c>
      <c r="F829" s="34">
        <v>0.0</v>
      </c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81">
        <v>26.02193467647482</v>
      </c>
      <c r="B830" s="23">
        <f t="shared" si="38"/>
        <v>0.1991573388</v>
      </c>
      <c r="C830" s="26">
        <v>-1.0</v>
      </c>
      <c r="D830" s="34">
        <v>0.0</v>
      </c>
      <c r="E830" s="43">
        <v>1.0</v>
      </c>
      <c r="F830" s="34">
        <v>0.0</v>
      </c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81">
        <v>28.59318289987117</v>
      </c>
      <c r="B831" s="23">
        <f t="shared" si="38"/>
        <v>0.2188362351</v>
      </c>
      <c r="C831" s="26">
        <v>0.0</v>
      </c>
      <c r="D831" s="34">
        <v>0.0</v>
      </c>
      <c r="E831" s="43">
        <v>1.0</v>
      </c>
      <c r="F831" s="34">
        <v>0.0</v>
      </c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81">
        <v>26.46673228365615</v>
      </c>
      <c r="B832" s="23">
        <f t="shared" si="38"/>
        <v>0.202561571</v>
      </c>
      <c r="C832" s="26">
        <v>1.0</v>
      </c>
      <c r="D832" s="34">
        <v>0.0</v>
      </c>
      <c r="E832" s="43">
        <v>1.0</v>
      </c>
      <c r="F832" s="34">
        <v>0.0</v>
      </c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81">
        <v>25.59035448614346</v>
      </c>
      <c r="B833" s="23">
        <f t="shared" si="38"/>
        <v>0.1958542653</v>
      </c>
      <c r="C833" s="26">
        <v>2.0</v>
      </c>
      <c r="D833" s="34">
        <v>0.0</v>
      </c>
      <c r="E833" s="43">
        <v>1.0</v>
      </c>
      <c r="F833" s="34">
        <v>0.0</v>
      </c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81">
        <v>25.2893657731319</v>
      </c>
      <c r="B834" s="23">
        <f t="shared" si="38"/>
        <v>0.193550666</v>
      </c>
      <c r="C834" s="26">
        <v>3.0</v>
      </c>
      <c r="D834" s="34">
        <v>0.0</v>
      </c>
      <c r="E834" s="43">
        <v>1.0</v>
      </c>
      <c r="F834" s="34">
        <v>0.0</v>
      </c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81">
        <v>24.55479617362723</v>
      </c>
      <c r="B835" s="23">
        <f t="shared" si="38"/>
        <v>0.187928681</v>
      </c>
      <c r="C835" s="26">
        <v>4.0</v>
      </c>
      <c r="D835" s="34">
        <v>0.0</v>
      </c>
      <c r="E835" s="43">
        <v>1.0</v>
      </c>
      <c r="F835" s="34">
        <v>0.0</v>
      </c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81">
        <v>22.76731737703252</v>
      </c>
      <c r="B836" s="23">
        <f t="shared" si="38"/>
        <v>0.1742483177</v>
      </c>
      <c r="C836" s="26">
        <v>5.0</v>
      </c>
      <c r="D836" s="34">
        <v>0.0</v>
      </c>
      <c r="E836" s="43">
        <v>1.0</v>
      </c>
      <c r="F836" s="34">
        <v>0.0</v>
      </c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81">
        <v>23.98554913476568</v>
      </c>
      <c r="B837" s="23">
        <f t="shared" si="38"/>
        <v>0.1835719824</v>
      </c>
      <c r="C837" s="26">
        <v>6.0</v>
      </c>
      <c r="D837" s="34">
        <v>0.0</v>
      </c>
      <c r="E837" s="43">
        <v>1.0</v>
      </c>
      <c r="F837" s="34">
        <v>0.0</v>
      </c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81">
        <v>24.01914006702081</v>
      </c>
      <c r="B838" s="23">
        <f t="shared" si="38"/>
        <v>0.1838290686</v>
      </c>
      <c r="C838" s="26">
        <v>7.0</v>
      </c>
      <c r="D838" s="34">
        <v>0.0</v>
      </c>
      <c r="E838" s="43">
        <v>1.0</v>
      </c>
      <c r="F838" s="34">
        <v>0.0</v>
      </c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81">
        <v>21.99606587487802</v>
      </c>
      <c r="B839" s="23">
        <f t="shared" si="38"/>
        <v>0.1683455899</v>
      </c>
      <c r="C839" s="26">
        <v>8.0</v>
      </c>
      <c r="D839" s="34">
        <v>0.0</v>
      </c>
      <c r="E839" s="43">
        <v>1.0</v>
      </c>
      <c r="F839" s="34">
        <v>0.0</v>
      </c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81">
        <v>21.26153101592114</v>
      </c>
      <c r="B840" s="23">
        <f t="shared" si="38"/>
        <v>0.1627238708</v>
      </c>
      <c r="C840" s="26">
        <v>9.0</v>
      </c>
      <c r="D840" s="34">
        <v>0.0</v>
      </c>
      <c r="E840" s="43">
        <v>1.0</v>
      </c>
      <c r="F840" s="34">
        <v>0.0</v>
      </c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81">
        <v>20.00632713328938</v>
      </c>
      <c r="B841" s="23">
        <f t="shared" si="38"/>
        <v>0.1531172421</v>
      </c>
      <c r="C841" s="26">
        <v>10.0</v>
      </c>
      <c r="D841" s="34">
        <v>0.0</v>
      </c>
      <c r="E841" s="43">
        <v>1.0</v>
      </c>
      <c r="F841" s="34">
        <v>0.0</v>
      </c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81">
        <v>69.9166176483232</v>
      </c>
      <c r="B842" s="23">
        <f t="shared" ref="B842:B869" si="39">A842/MAX(A$842:A$1048576)</f>
        <v>0.5351027002</v>
      </c>
      <c r="C842" s="26">
        <v>-17.0</v>
      </c>
      <c r="D842" s="34">
        <v>0.0</v>
      </c>
      <c r="E842" s="43">
        <v>1.0</v>
      </c>
      <c r="F842" s="34">
        <v>0.0</v>
      </c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81">
        <v>71.6877484581177</v>
      </c>
      <c r="B843" s="23">
        <f t="shared" si="39"/>
        <v>0.5486579451</v>
      </c>
      <c r="C843" s="26">
        <v>-16.0</v>
      </c>
      <c r="D843" s="34">
        <v>0.0</v>
      </c>
      <c r="E843" s="43">
        <v>1.0</v>
      </c>
      <c r="F843" s="34">
        <v>0.0</v>
      </c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81">
        <v>74.13447321572512</v>
      </c>
      <c r="B844" s="23">
        <f t="shared" si="39"/>
        <v>0.5673838084</v>
      </c>
      <c r="C844" s="26">
        <v>-15.0</v>
      </c>
      <c r="D844" s="34">
        <v>0.0</v>
      </c>
      <c r="E844" s="43">
        <v>1.0</v>
      </c>
      <c r="F844" s="34">
        <v>0.0</v>
      </c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81">
        <v>74.20188940529083</v>
      </c>
      <c r="B845" s="23">
        <f t="shared" si="39"/>
        <v>0.5678997742</v>
      </c>
      <c r="C845" s="26">
        <v>-14.0</v>
      </c>
      <c r="D845" s="34">
        <v>0.0</v>
      </c>
      <c r="E845" s="43">
        <v>1.0</v>
      </c>
      <c r="F845" s="34">
        <v>0.0</v>
      </c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81">
        <v>74.23096476425422</v>
      </c>
      <c r="B846" s="23">
        <f t="shared" si="39"/>
        <v>0.5681223008</v>
      </c>
      <c r="C846" s="26">
        <v>-13.0</v>
      </c>
      <c r="D846" s="34">
        <v>0.0</v>
      </c>
      <c r="E846" s="43">
        <v>1.0</v>
      </c>
      <c r="F846" s="34">
        <v>0.0</v>
      </c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81">
        <v>73.78428696776832</v>
      </c>
      <c r="B847" s="23">
        <f t="shared" si="39"/>
        <v>0.5647036787</v>
      </c>
      <c r="C847" s="26">
        <v>-12.0</v>
      </c>
      <c r="D847" s="34">
        <v>0.0</v>
      </c>
      <c r="E847" s="43">
        <v>1.0</v>
      </c>
      <c r="F847" s="34">
        <v>0.0</v>
      </c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81">
        <v>74.87570706830408</v>
      </c>
      <c r="B848" s="23">
        <f t="shared" si="39"/>
        <v>0.5730567979</v>
      </c>
      <c r="C848" s="26">
        <v>-11.0</v>
      </c>
      <c r="D848" s="34">
        <v>0.0</v>
      </c>
      <c r="E848" s="43">
        <v>1.0</v>
      </c>
      <c r="F848" s="34">
        <v>0.0</v>
      </c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81">
        <v>72.74758456222722</v>
      </c>
      <c r="B849" s="23">
        <f t="shared" si="39"/>
        <v>0.5567693381</v>
      </c>
      <c r="C849" s="26">
        <v>-10.0</v>
      </c>
      <c r="D849" s="34">
        <v>0.0</v>
      </c>
      <c r="E849" s="43">
        <v>1.0</v>
      </c>
      <c r="F849" s="34">
        <v>0.0</v>
      </c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81">
        <v>74.8139979674672</v>
      </c>
      <c r="B850" s="23">
        <f t="shared" si="39"/>
        <v>0.5725845109</v>
      </c>
      <c r="C850" s="26">
        <v>-9.0</v>
      </c>
      <c r="D850" s="34">
        <v>0.0</v>
      </c>
      <c r="E850" s="43">
        <v>1.0</v>
      </c>
      <c r="F850" s="34">
        <v>0.0</v>
      </c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81">
        <v>76.93538395153928</v>
      </c>
      <c r="B851" s="23">
        <f t="shared" si="39"/>
        <v>0.5888204132</v>
      </c>
      <c r="C851" s="26">
        <v>-8.0</v>
      </c>
      <c r="D851" s="34">
        <v>0.0</v>
      </c>
      <c r="E851" s="43">
        <v>1.0</v>
      </c>
      <c r="F851" s="34">
        <v>0.0</v>
      </c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81">
        <v>79.30851674373035</v>
      </c>
      <c r="B852" s="23">
        <f t="shared" si="39"/>
        <v>0.6069830447</v>
      </c>
      <c r="C852" s="26">
        <v>-7.0</v>
      </c>
      <c r="D852" s="34">
        <v>0.0</v>
      </c>
      <c r="E852" s="43">
        <v>1.0</v>
      </c>
      <c r="F852" s="34">
        <v>0.0</v>
      </c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81">
        <v>81.09931664784537</v>
      </c>
      <c r="B853" s="23">
        <f t="shared" si="39"/>
        <v>0.6206888259</v>
      </c>
      <c r="C853" s="26">
        <v>-6.0</v>
      </c>
      <c r="D853" s="34">
        <v>0.0</v>
      </c>
      <c r="E853" s="43">
        <v>1.0</v>
      </c>
      <c r="F853" s="34">
        <v>0.0</v>
      </c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81">
        <v>80.75651805699295</v>
      </c>
      <c r="B854" s="23">
        <f t="shared" si="39"/>
        <v>0.6180652371</v>
      </c>
      <c r="C854" s="26">
        <v>-5.0</v>
      </c>
      <c r="D854" s="34">
        <v>0.0</v>
      </c>
      <c r="E854" s="43">
        <v>1.0</v>
      </c>
      <c r="F854" s="34">
        <v>0.0</v>
      </c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81">
        <v>80.09918034762141</v>
      </c>
      <c r="B855" s="23">
        <f t="shared" si="39"/>
        <v>0.6130343418</v>
      </c>
      <c r="C855" s="26">
        <v>-4.0</v>
      </c>
      <c r="D855" s="34">
        <v>0.0</v>
      </c>
      <c r="E855" s="43">
        <v>1.0</v>
      </c>
      <c r="F855" s="34">
        <v>0.0</v>
      </c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81">
        <v>76.96453748380088</v>
      </c>
      <c r="B856" s="23">
        <f t="shared" si="39"/>
        <v>0.589043538</v>
      </c>
      <c r="C856" s="26">
        <v>-3.0</v>
      </c>
      <c r="D856" s="34">
        <v>0.0</v>
      </c>
      <c r="E856" s="43">
        <v>1.0</v>
      </c>
      <c r="F856" s="34">
        <v>0.0</v>
      </c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81">
        <v>81.40848175589767</v>
      </c>
      <c r="B857" s="23">
        <f t="shared" si="39"/>
        <v>0.6230550028</v>
      </c>
      <c r="C857" s="26">
        <v>-2.0</v>
      </c>
      <c r="D857" s="34">
        <v>0.0</v>
      </c>
      <c r="E857" s="43">
        <v>1.0</v>
      </c>
      <c r="F857" s="34">
        <v>0.0</v>
      </c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81">
        <v>78.41683524893638</v>
      </c>
      <c r="B858" s="23">
        <f t="shared" si="39"/>
        <v>0.6001586131</v>
      </c>
      <c r="C858" s="26">
        <v>-1.0</v>
      </c>
      <c r="D858" s="34">
        <v>0.0</v>
      </c>
      <c r="E858" s="43">
        <v>1.0</v>
      </c>
      <c r="F858" s="34">
        <v>0.0</v>
      </c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81">
        <v>80.70626269907237</v>
      </c>
      <c r="B859" s="23">
        <f t="shared" si="39"/>
        <v>0.6176806107</v>
      </c>
      <c r="C859" s="26">
        <v>0.0</v>
      </c>
      <c r="D859" s="34">
        <v>0.0</v>
      </c>
      <c r="E859" s="43">
        <v>1.0</v>
      </c>
      <c r="F859" s="34">
        <v>0.0</v>
      </c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81">
        <v>80.68788136026258</v>
      </c>
      <c r="B860" s="23">
        <f t="shared" si="39"/>
        <v>0.6175399302</v>
      </c>
      <c r="C860" s="26">
        <v>1.0</v>
      </c>
      <c r="D860" s="34">
        <v>0.0</v>
      </c>
      <c r="E860" s="43">
        <v>1.0</v>
      </c>
      <c r="F860" s="34">
        <v>0.0</v>
      </c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81">
        <v>77.63994254656079</v>
      </c>
      <c r="B861" s="23">
        <f t="shared" si="39"/>
        <v>0.5942127107</v>
      </c>
      <c r="C861" s="26">
        <v>2.0</v>
      </c>
      <c r="D861" s="34">
        <v>0.0</v>
      </c>
      <c r="E861" s="43">
        <v>1.0</v>
      </c>
      <c r="F861" s="34">
        <v>0.0</v>
      </c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81">
        <v>77.71740419264589</v>
      </c>
      <c r="B862" s="23">
        <f t="shared" si="39"/>
        <v>0.5948055588</v>
      </c>
      <c r="C862" s="26">
        <v>3.0</v>
      </c>
      <c r="D862" s="34">
        <v>0.0</v>
      </c>
      <c r="E862" s="43">
        <v>1.0</v>
      </c>
      <c r="F862" s="34">
        <v>0.0</v>
      </c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81">
        <v>78.7157158673026</v>
      </c>
      <c r="B863" s="23">
        <f t="shared" si="39"/>
        <v>0.6024460782</v>
      </c>
      <c r="C863" s="26">
        <v>4.0</v>
      </c>
      <c r="D863" s="34">
        <v>0.0</v>
      </c>
      <c r="E863" s="43">
        <v>1.0</v>
      </c>
      <c r="F863" s="34">
        <v>0.0</v>
      </c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81">
        <v>80.32520713536971</v>
      </c>
      <c r="B864" s="23">
        <f t="shared" si="39"/>
        <v>0.6147642245</v>
      </c>
      <c r="C864" s="26">
        <v>5.0</v>
      </c>
      <c r="D864" s="34">
        <v>0.0</v>
      </c>
      <c r="E864" s="43">
        <v>1.0</v>
      </c>
      <c r="F864" s="34">
        <v>0.0</v>
      </c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81">
        <v>78.86231737508004</v>
      </c>
      <c r="B865" s="23">
        <f t="shared" si="39"/>
        <v>0.6035680842</v>
      </c>
      <c r="C865" s="26">
        <v>6.0</v>
      </c>
      <c r="D865" s="34">
        <v>0.0</v>
      </c>
      <c r="E865" s="43">
        <v>1.0</v>
      </c>
      <c r="F865" s="34">
        <v>0.0</v>
      </c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81">
        <v>79.99804928788848</v>
      </c>
      <c r="B866" s="23">
        <f t="shared" si="39"/>
        <v>0.6122603413</v>
      </c>
      <c r="C866" s="26">
        <v>7.0</v>
      </c>
      <c r="D866" s="34">
        <v>0.0</v>
      </c>
      <c r="E866" s="43">
        <v>1.0</v>
      </c>
      <c r="F866" s="34">
        <v>0.0</v>
      </c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81">
        <v>76.40675960504853</v>
      </c>
      <c r="B867" s="23">
        <f t="shared" si="39"/>
        <v>0.584774618</v>
      </c>
      <c r="C867" s="26">
        <v>8.0</v>
      </c>
      <c r="D867" s="34">
        <v>0.0</v>
      </c>
      <c r="E867" s="43">
        <v>1.0</v>
      </c>
      <c r="F867" s="34">
        <v>0.0</v>
      </c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81">
        <v>72.45906243564824</v>
      </c>
      <c r="B868" s="23">
        <f t="shared" si="39"/>
        <v>0.554561151</v>
      </c>
      <c r="C868" s="26">
        <v>9.0</v>
      </c>
      <c r="D868" s="34">
        <v>0.0</v>
      </c>
      <c r="E868" s="43">
        <v>1.0</v>
      </c>
      <c r="F868" s="34">
        <v>0.0</v>
      </c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81">
        <v>74.86993603030729</v>
      </c>
      <c r="B869" s="23">
        <f t="shared" si="39"/>
        <v>0.5730126296</v>
      </c>
      <c r="C869" s="26">
        <v>10.0</v>
      </c>
      <c r="D869" s="34">
        <v>0.0</v>
      </c>
      <c r="E869" s="43">
        <v>1.0</v>
      </c>
      <c r="F869" s="34">
        <v>0.0</v>
      </c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81">
        <v>27.7733407411536</v>
      </c>
      <c r="B870" s="23">
        <f t="shared" ref="B870:B897" si="40">A870/MAX(A$870:A$1048576)</f>
        <v>0.2125616216</v>
      </c>
      <c r="C870" s="26">
        <v>-17.0</v>
      </c>
      <c r="D870" s="34">
        <v>0.0</v>
      </c>
      <c r="E870" s="43">
        <v>1.0</v>
      </c>
      <c r="F870" s="34">
        <v>0.0</v>
      </c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81">
        <v>27.99343960898573</v>
      </c>
      <c r="B871" s="23">
        <f t="shared" si="40"/>
        <v>0.2142461353</v>
      </c>
      <c r="C871" s="26">
        <v>-16.0</v>
      </c>
      <c r="D871" s="34">
        <v>0.0</v>
      </c>
      <c r="E871" s="43">
        <v>1.0</v>
      </c>
      <c r="F871" s="34">
        <v>0.0</v>
      </c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81">
        <v>28.49911244138789</v>
      </c>
      <c r="B872" s="23">
        <f t="shared" si="40"/>
        <v>0.2181162724</v>
      </c>
      <c r="C872" s="26">
        <v>-15.0</v>
      </c>
      <c r="D872" s="34">
        <v>0.0</v>
      </c>
      <c r="E872" s="43">
        <v>1.0</v>
      </c>
      <c r="F872" s="34">
        <v>0.0</v>
      </c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81">
        <v>29.15878250306162</v>
      </c>
      <c r="B873" s="23">
        <f t="shared" si="40"/>
        <v>0.2231650182</v>
      </c>
      <c r="C873" s="26">
        <v>-14.0</v>
      </c>
      <c r="D873" s="34">
        <v>0.0</v>
      </c>
      <c r="E873" s="43">
        <v>1.0</v>
      </c>
      <c r="F873" s="34">
        <v>0.0</v>
      </c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81">
        <v>28.46691929162319</v>
      </c>
      <c r="B874" s="23">
        <f t="shared" si="40"/>
        <v>0.217869884</v>
      </c>
      <c r="C874" s="26">
        <v>-13.0</v>
      </c>
      <c r="D874" s="34">
        <v>0.0</v>
      </c>
      <c r="E874" s="43">
        <v>1.0</v>
      </c>
      <c r="F874" s="34">
        <v>0.0</v>
      </c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81">
        <v>28.51841095588688</v>
      </c>
      <c r="B875" s="23">
        <f t="shared" si="40"/>
        <v>0.2182639724</v>
      </c>
      <c r="C875" s="26">
        <v>-12.0</v>
      </c>
      <c r="D875" s="34">
        <v>0.0</v>
      </c>
      <c r="E875" s="43">
        <v>1.0</v>
      </c>
      <c r="F875" s="34">
        <v>0.0</v>
      </c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81">
        <v>29.00116787445666</v>
      </c>
      <c r="B876" s="23">
        <f t="shared" si="40"/>
        <v>0.221958724</v>
      </c>
      <c r="C876" s="26">
        <v>-11.0</v>
      </c>
      <c r="D876" s="34">
        <v>0.0</v>
      </c>
      <c r="E876" s="43">
        <v>1.0</v>
      </c>
      <c r="F876" s="34">
        <v>0.0</v>
      </c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81">
        <v>29.11811430475159</v>
      </c>
      <c r="B877" s="23">
        <f t="shared" si="40"/>
        <v>0.2228537666</v>
      </c>
      <c r="C877" s="26">
        <v>-10.0</v>
      </c>
      <c r="D877" s="34">
        <v>0.0</v>
      </c>
      <c r="E877" s="43">
        <v>1.0</v>
      </c>
      <c r="F877" s="34">
        <v>0.0</v>
      </c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81">
        <v>28.37210279006018</v>
      </c>
      <c r="B878" s="23">
        <f t="shared" si="40"/>
        <v>0.2171442115</v>
      </c>
      <c r="C878" s="26">
        <v>-9.0</v>
      </c>
      <c r="D878" s="34">
        <v>0.0</v>
      </c>
      <c r="E878" s="43">
        <v>1.0</v>
      </c>
      <c r="F878" s="34">
        <v>0.0</v>
      </c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81">
        <v>27.94954676436294</v>
      </c>
      <c r="B879" s="23">
        <f t="shared" si="40"/>
        <v>0.213910204</v>
      </c>
      <c r="C879" s="26">
        <v>-8.0</v>
      </c>
      <c r="D879" s="34">
        <v>0.0</v>
      </c>
      <c r="E879" s="43">
        <v>1.0</v>
      </c>
      <c r="F879" s="34">
        <v>0.0</v>
      </c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81">
        <v>28.72664217472478</v>
      </c>
      <c r="B880" s="23">
        <f t="shared" si="40"/>
        <v>0.2198576578</v>
      </c>
      <c r="C880" s="26">
        <v>-7.0</v>
      </c>
      <c r="D880" s="34">
        <v>0.0</v>
      </c>
      <c r="E880" s="43">
        <v>1.0</v>
      </c>
      <c r="F880" s="34">
        <v>0.0</v>
      </c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81">
        <v>29.02629214320007</v>
      </c>
      <c r="B881" s="23">
        <f t="shared" si="40"/>
        <v>0.2221510111</v>
      </c>
      <c r="C881" s="26">
        <v>-6.0</v>
      </c>
      <c r="D881" s="34">
        <v>0.0</v>
      </c>
      <c r="E881" s="43">
        <v>1.0</v>
      </c>
      <c r="F881" s="34">
        <v>0.0</v>
      </c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81">
        <v>28.91466482133963</v>
      </c>
      <c r="B882" s="23">
        <f t="shared" si="40"/>
        <v>0.221296678</v>
      </c>
      <c r="C882" s="26">
        <v>-5.0</v>
      </c>
      <c r="D882" s="34">
        <v>0.0</v>
      </c>
      <c r="E882" s="43">
        <v>1.0</v>
      </c>
      <c r="F882" s="34">
        <v>0.0</v>
      </c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81">
        <v>29.4211202816922</v>
      </c>
      <c r="B883" s="23">
        <f t="shared" si="40"/>
        <v>0.2251728049</v>
      </c>
      <c r="C883" s="26">
        <v>-4.0</v>
      </c>
      <c r="D883" s="34">
        <v>0.0</v>
      </c>
      <c r="E883" s="43">
        <v>1.0</v>
      </c>
      <c r="F883" s="34">
        <v>0.0</v>
      </c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81">
        <v>28.0825005327258</v>
      </c>
      <c r="B884" s="23">
        <f t="shared" si="40"/>
        <v>0.2149277578</v>
      </c>
      <c r="C884" s="26">
        <v>-3.0</v>
      </c>
      <c r="D884" s="34">
        <v>0.0</v>
      </c>
      <c r="E884" s="43">
        <v>1.0</v>
      </c>
      <c r="F884" s="34">
        <v>0.0</v>
      </c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81">
        <v>29.86906286359393</v>
      </c>
      <c r="B885" s="23">
        <f t="shared" si="40"/>
        <v>0.228601107</v>
      </c>
      <c r="C885" s="26">
        <v>-2.0</v>
      </c>
      <c r="D885" s="34">
        <v>0.0</v>
      </c>
      <c r="E885" s="43">
        <v>1.0</v>
      </c>
      <c r="F885" s="34">
        <v>0.0</v>
      </c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81">
        <v>30.39835626431445</v>
      </c>
      <c r="B886" s="23">
        <f t="shared" si="40"/>
        <v>0.2326520227</v>
      </c>
      <c r="C886" s="26">
        <v>-1.0</v>
      </c>
      <c r="D886" s="34">
        <v>0.0</v>
      </c>
      <c r="E886" s="43">
        <v>1.0</v>
      </c>
      <c r="F886" s="34">
        <v>0.0</v>
      </c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81">
        <v>29.89110082734104</v>
      </c>
      <c r="B887" s="23">
        <f t="shared" si="40"/>
        <v>0.2287697732</v>
      </c>
      <c r="C887" s="26">
        <v>0.0</v>
      </c>
      <c r="D887" s="34">
        <v>0.0</v>
      </c>
      <c r="E887" s="43">
        <v>1.0</v>
      </c>
      <c r="F887" s="34">
        <v>0.0</v>
      </c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81">
        <v>30.34713652995524</v>
      </c>
      <c r="B888" s="23">
        <f t="shared" si="40"/>
        <v>0.2322600155</v>
      </c>
      <c r="C888" s="26">
        <v>1.0</v>
      </c>
      <c r="D888" s="34">
        <v>0.0</v>
      </c>
      <c r="E888" s="43">
        <v>1.0</v>
      </c>
      <c r="F888" s="34">
        <v>0.0</v>
      </c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81">
        <v>28.40017511988131</v>
      </c>
      <c r="B889" s="23">
        <f t="shared" si="40"/>
        <v>0.2173590614</v>
      </c>
      <c r="C889" s="26">
        <v>2.0</v>
      </c>
      <c r="D889" s="34">
        <v>0.0</v>
      </c>
      <c r="E889" s="43">
        <v>1.0</v>
      </c>
      <c r="F889" s="34">
        <v>0.0</v>
      </c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81">
        <v>28.00444035214413</v>
      </c>
      <c r="B890" s="23">
        <f t="shared" si="40"/>
        <v>0.2143303288</v>
      </c>
      <c r="C890" s="26">
        <v>3.0</v>
      </c>
      <c r="D890" s="34">
        <v>0.0</v>
      </c>
      <c r="E890" s="43">
        <v>1.0</v>
      </c>
      <c r="F890" s="34">
        <v>0.0</v>
      </c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81">
        <v>28.25312578649073</v>
      </c>
      <c r="B891" s="23">
        <f t="shared" si="40"/>
        <v>0.2162336281</v>
      </c>
      <c r="C891" s="26">
        <v>4.0</v>
      </c>
      <c r="D891" s="34">
        <v>0.0</v>
      </c>
      <c r="E891" s="43">
        <v>1.0</v>
      </c>
      <c r="F891" s="34">
        <v>0.0</v>
      </c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81">
        <v>27.28318836479236</v>
      </c>
      <c r="B892" s="23">
        <f t="shared" si="40"/>
        <v>0.2088102693</v>
      </c>
      <c r="C892" s="26">
        <v>5.0</v>
      </c>
      <c r="D892" s="34">
        <v>0.0</v>
      </c>
      <c r="E892" s="43">
        <v>1.0</v>
      </c>
      <c r="F892" s="34">
        <v>0.0</v>
      </c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81">
        <v>26.73162170010731</v>
      </c>
      <c r="B893" s="23">
        <f t="shared" si="40"/>
        <v>0.2045888865</v>
      </c>
      <c r="C893" s="26">
        <v>6.0</v>
      </c>
      <c r="D893" s="34">
        <v>0.0</v>
      </c>
      <c r="E893" s="43">
        <v>1.0</v>
      </c>
      <c r="F893" s="34">
        <v>0.0</v>
      </c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81">
        <v>26.9051324510138</v>
      </c>
      <c r="B894" s="23">
        <f t="shared" si="40"/>
        <v>0.2059168408</v>
      </c>
      <c r="C894" s="26">
        <v>7.0</v>
      </c>
      <c r="D894" s="34">
        <v>0.0</v>
      </c>
      <c r="E894" s="43">
        <v>1.0</v>
      </c>
      <c r="F894" s="34">
        <v>0.0</v>
      </c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81">
        <v>25.69936008892347</v>
      </c>
      <c r="B895" s="23">
        <f t="shared" si="40"/>
        <v>0.1966885333</v>
      </c>
      <c r="C895" s="26">
        <v>8.0</v>
      </c>
      <c r="D895" s="34">
        <v>0.0</v>
      </c>
      <c r="E895" s="43">
        <v>1.0</v>
      </c>
      <c r="F895" s="34">
        <v>0.0</v>
      </c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81">
        <v>24.58290183708689</v>
      </c>
      <c r="B896" s="23">
        <f t="shared" si="40"/>
        <v>0.188143786</v>
      </c>
      <c r="C896" s="26">
        <v>9.0</v>
      </c>
      <c r="D896" s="34">
        <v>0.0</v>
      </c>
      <c r="E896" s="43">
        <v>1.0</v>
      </c>
      <c r="F896" s="34">
        <v>0.0</v>
      </c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81">
        <v>23.72521004024896</v>
      </c>
      <c r="B897" s="23">
        <f t="shared" si="40"/>
        <v>0.1815794926</v>
      </c>
      <c r="C897" s="26">
        <v>10.0</v>
      </c>
      <c r="D897" s="34">
        <v>0.0</v>
      </c>
      <c r="E897" s="43">
        <v>1.0</v>
      </c>
      <c r="F897" s="34">
        <v>0.0</v>
      </c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81">
        <v>17.2616529648713</v>
      </c>
      <c r="B898" s="23">
        <f t="shared" ref="B898:B925" si="41">A898/MAX(A$898:A$1048576)</f>
        <v>0.1321110406</v>
      </c>
      <c r="C898" s="26">
        <v>-17.0</v>
      </c>
      <c r="D898" s="34">
        <v>0.0</v>
      </c>
      <c r="E898" s="43">
        <v>1.0</v>
      </c>
      <c r="F898" s="34">
        <v>0.0</v>
      </c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81">
        <v>17.30724959763258</v>
      </c>
      <c r="B899" s="23">
        <f t="shared" si="41"/>
        <v>0.1324600117</v>
      </c>
      <c r="C899" s="26">
        <v>-16.0</v>
      </c>
      <c r="D899" s="34">
        <v>0.0</v>
      </c>
      <c r="E899" s="43">
        <v>1.0</v>
      </c>
      <c r="F899" s="34">
        <v>0.0</v>
      </c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81">
        <v>16.7600945908005</v>
      </c>
      <c r="B900" s="23">
        <f t="shared" si="41"/>
        <v>0.1282723932</v>
      </c>
      <c r="C900" s="26">
        <v>-15.0</v>
      </c>
      <c r="D900" s="34">
        <v>0.0</v>
      </c>
      <c r="E900" s="43">
        <v>1.0</v>
      </c>
      <c r="F900" s="34">
        <v>0.0</v>
      </c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81">
        <v>17.87050773663492</v>
      </c>
      <c r="B901" s="23">
        <f t="shared" si="41"/>
        <v>0.1367708746</v>
      </c>
      <c r="C901" s="26">
        <v>-14.0</v>
      </c>
      <c r="D901" s="34">
        <v>0.0</v>
      </c>
      <c r="E901" s="43">
        <v>1.0</v>
      </c>
      <c r="F901" s="34">
        <v>0.0</v>
      </c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81">
        <v>17.6983004319545</v>
      </c>
      <c r="B902" s="23">
        <f t="shared" si="41"/>
        <v>0.1354528961</v>
      </c>
      <c r="C902" s="26">
        <v>-13.0</v>
      </c>
      <c r="D902" s="34">
        <v>0.0</v>
      </c>
      <c r="E902" s="43">
        <v>1.0</v>
      </c>
      <c r="F902" s="34">
        <v>0.0</v>
      </c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81">
        <v>17.23186065856882</v>
      </c>
      <c r="B903" s="23">
        <f t="shared" si="41"/>
        <v>0.1318830269</v>
      </c>
      <c r="C903" s="26">
        <v>-12.0</v>
      </c>
      <c r="D903" s="34">
        <v>0.0</v>
      </c>
      <c r="E903" s="43">
        <v>1.0</v>
      </c>
      <c r="F903" s="34">
        <v>0.0</v>
      </c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81">
        <v>18.07459595630284</v>
      </c>
      <c r="B904" s="23">
        <f t="shared" si="41"/>
        <v>0.1383328517</v>
      </c>
      <c r="C904" s="26">
        <v>-11.0</v>
      </c>
      <c r="D904" s="34">
        <v>0.0</v>
      </c>
      <c r="E904" s="43">
        <v>1.0</v>
      </c>
      <c r="F904" s="34">
        <v>0.0</v>
      </c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81">
        <v>18.40050677426963</v>
      </c>
      <c r="B905" s="23">
        <f t="shared" si="41"/>
        <v>0.1408271909</v>
      </c>
      <c r="C905" s="26">
        <v>-10.0</v>
      </c>
      <c r="D905" s="34">
        <v>0.0</v>
      </c>
      <c r="E905" s="43">
        <v>1.0</v>
      </c>
      <c r="F905" s="34">
        <v>0.0</v>
      </c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81">
        <v>18.81437357669573</v>
      </c>
      <c r="B906" s="23">
        <f t="shared" si="41"/>
        <v>0.143994696</v>
      </c>
      <c r="C906" s="26">
        <v>-9.0</v>
      </c>
      <c r="D906" s="34">
        <v>0.0</v>
      </c>
      <c r="E906" s="43">
        <v>1.0</v>
      </c>
      <c r="F906" s="34">
        <v>0.0</v>
      </c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81">
        <v>19.33026603303972</v>
      </c>
      <c r="B907" s="23">
        <f t="shared" si="41"/>
        <v>0.1479430484</v>
      </c>
      <c r="C907" s="26">
        <v>-8.0</v>
      </c>
      <c r="D907" s="34">
        <v>0.0</v>
      </c>
      <c r="E907" s="43">
        <v>1.0</v>
      </c>
      <c r="F907" s="34">
        <v>0.0</v>
      </c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81">
        <v>20.01313978771694</v>
      </c>
      <c r="B908" s="23">
        <f t="shared" si="41"/>
        <v>0.1531693823</v>
      </c>
      <c r="C908" s="26">
        <v>-7.0</v>
      </c>
      <c r="D908" s="34">
        <v>0.0</v>
      </c>
      <c r="E908" s="43">
        <v>1.0</v>
      </c>
      <c r="F908" s="34">
        <v>0.0</v>
      </c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81">
        <v>19.23753812887423</v>
      </c>
      <c r="B909" s="23">
        <f t="shared" si="41"/>
        <v>0.1472333609</v>
      </c>
      <c r="C909" s="26">
        <v>-6.0</v>
      </c>
      <c r="D909" s="34">
        <v>0.0</v>
      </c>
      <c r="E909" s="43">
        <v>1.0</v>
      </c>
      <c r="F909" s="34">
        <v>0.0</v>
      </c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81">
        <v>19.42215513164183</v>
      </c>
      <c r="B910" s="23">
        <f t="shared" si="41"/>
        <v>0.1486463162</v>
      </c>
      <c r="C910" s="26">
        <v>-5.0</v>
      </c>
      <c r="D910" s="34">
        <v>0.0</v>
      </c>
      <c r="E910" s="43">
        <v>1.0</v>
      </c>
      <c r="F910" s="34">
        <v>0.0</v>
      </c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81">
        <v>19.37729905441507</v>
      </c>
      <c r="B911" s="23">
        <f t="shared" si="41"/>
        <v>0.1483030129</v>
      </c>
      <c r="C911" s="26">
        <v>-4.0</v>
      </c>
      <c r="D911" s="34">
        <v>0.0</v>
      </c>
      <c r="E911" s="43">
        <v>1.0</v>
      </c>
      <c r="F911" s="34">
        <v>0.0</v>
      </c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81">
        <v>20.71437075700535</v>
      </c>
      <c r="B912" s="23">
        <f t="shared" si="41"/>
        <v>0.1585362121</v>
      </c>
      <c r="C912" s="26">
        <v>-3.0</v>
      </c>
      <c r="D912" s="34">
        <v>0.0</v>
      </c>
      <c r="E912" s="43">
        <v>1.0</v>
      </c>
      <c r="F912" s="34">
        <v>0.0</v>
      </c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81">
        <v>20.11643389786449</v>
      </c>
      <c r="B913" s="23">
        <f t="shared" si="41"/>
        <v>0.1539599377</v>
      </c>
      <c r="C913" s="26">
        <v>-2.0</v>
      </c>
      <c r="D913" s="34">
        <v>0.0</v>
      </c>
      <c r="E913" s="43">
        <v>1.0</v>
      </c>
      <c r="F913" s="34">
        <v>0.0</v>
      </c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81">
        <v>19.78098072974457</v>
      </c>
      <c r="B914" s="23">
        <f t="shared" si="41"/>
        <v>0.1513925667</v>
      </c>
      <c r="C914" s="26">
        <v>-1.0</v>
      </c>
      <c r="D914" s="34">
        <v>0.0</v>
      </c>
      <c r="E914" s="43">
        <v>1.0</v>
      </c>
      <c r="F914" s="34">
        <v>0.0</v>
      </c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81">
        <v>19.52135955355615</v>
      </c>
      <c r="B915" s="23">
        <f t="shared" si="41"/>
        <v>0.1494055714</v>
      </c>
      <c r="C915" s="26">
        <v>0.0</v>
      </c>
      <c r="D915" s="34">
        <v>0.0</v>
      </c>
      <c r="E915" s="43">
        <v>1.0</v>
      </c>
      <c r="F915" s="34">
        <v>0.0</v>
      </c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81">
        <v>18.66065039837797</v>
      </c>
      <c r="B916" s="23">
        <f t="shared" si="41"/>
        <v>0.1428181847</v>
      </c>
      <c r="C916" s="26">
        <v>1.0</v>
      </c>
      <c r="D916" s="34">
        <v>0.0</v>
      </c>
      <c r="E916" s="43">
        <v>1.0</v>
      </c>
      <c r="F916" s="34">
        <v>0.0</v>
      </c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81">
        <v>17.21224139104933</v>
      </c>
      <c r="B917" s="23">
        <f t="shared" si="41"/>
        <v>0.131732872</v>
      </c>
      <c r="C917" s="26">
        <v>2.0</v>
      </c>
      <c r="D917" s="34">
        <v>0.0</v>
      </c>
      <c r="E917" s="43">
        <v>1.0</v>
      </c>
      <c r="F917" s="34">
        <v>0.0</v>
      </c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81">
        <v>17.96118205773718</v>
      </c>
      <c r="B918" s="23">
        <f t="shared" si="41"/>
        <v>0.1374648451</v>
      </c>
      <c r="C918" s="26">
        <v>3.0</v>
      </c>
      <c r="D918" s="34">
        <v>0.0</v>
      </c>
      <c r="E918" s="43">
        <v>1.0</v>
      </c>
      <c r="F918" s="34">
        <v>0.0</v>
      </c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81">
        <v>16.99458876102343</v>
      </c>
      <c r="B919" s="23">
        <f t="shared" si="41"/>
        <v>0.1300670805</v>
      </c>
      <c r="C919" s="26">
        <v>4.0</v>
      </c>
      <c r="D919" s="34">
        <v>0.0</v>
      </c>
      <c r="E919" s="43">
        <v>1.0</v>
      </c>
      <c r="F919" s="34">
        <v>0.0</v>
      </c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81">
        <v>15.44177549604569</v>
      </c>
      <c r="B920" s="23">
        <f t="shared" si="41"/>
        <v>0.1181827159</v>
      </c>
      <c r="C920" s="26">
        <v>5.0</v>
      </c>
      <c r="D920" s="34">
        <v>0.0</v>
      </c>
      <c r="E920" s="43">
        <v>1.0</v>
      </c>
      <c r="F920" s="34">
        <v>0.0</v>
      </c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81">
        <v>14.65388217096143</v>
      </c>
      <c r="B921" s="23">
        <f t="shared" si="41"/>
        <v>0.112152621</v>
      </c>
      <c r="C921" s="26">
        <v>6.0</v>
      </c>
      <c r="D921" s="34">
        <v>0.0</v>
      </c>
      <c r="E921" s="43">
        <v>1.0</v>
      </c>
      <c r="F921" s="34">
        <v>0.0</v>
      </c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81">
        <v>15.36713997868936</v>
      </c>
      <c r="B922" s="23">
        <f t="shared" si="41"/>
        <v>0.1176114974</v>
      </c>
      <c r="C922" s="26">
        <v>7.0</v>
      </c>
      <c r="D922" s="34">
        <v>0.0</v>
      </c>
      <c r="E922" s="43">
        <v>1.0</v>
      </c>
      <c r="F922" s="34">
        <v>0.0</v>
      </c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81">
        <v>14.81425089315647</v>
      </c>
      <c r="B923" s="23">
        <f t="shared" si="41"/>
        <v>0.1133799935</v>
      </c>
      <c r="C923" s="26">
        <v>8.0</v>
      </c>
      <c r="D923" s="34">
        <v>0.0</v>
      </c>
      <c r="E923" s="43">
        <v>1.0</v>
      </c>
      <c r="F923" s="34">
        <v>0.0</v>
      </c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81">
        <v>14.42585476090039</v>
      </c>
      <c r="B924" s="23">
        <f t="shared" si="41"/>
        <v>0.1104074266</v>
      </c>
      <c r="C924" s="26">
        <v>9.0</v>
      </c>
      <c r="D924" s="34">
        <v>0.0</v>
      </c>
      <c r="E924" s="43">
        <v>1.0</v>
      </c>
      <c r="F924" s="34">
        <v>0.0</v>
      </c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81">
        <v>13.79607287319788</v>
      </c>
      <c r="B925" s="23">
        <f t="shared" si="41"/>
        <v>0.1055874282</v>
      </c>
      <c r="C925" s="26">
        <v>10.0</v>
      </c>
      <c r="D925" s="34">
        <v>0.0</v>
      </c>
      <c r="E925" s="43">
        <v>1.0</v>
      </c>
      <c r="F925" s="34">
        <v>0.0</v>
      </c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81">
        <v>16.98422238254265</v>
      </c>
      <c r="B926" s="23">
        <f t="shared" ref="B926:B953" si="42">A926/MAX(A$926:A$1048576)</f>
        <v>0.129987742</v>
      </c>
      <c r="C926" s="26">
        <v>-17.0</v>
      </c>
      <c r="D926" s="34">
        <v>0.0</v>
      </c>
      <c r="E926" s="43">
        <v>1.0</v>
      </c>
      <c r="F926" s="34">
        <v>0.0</v>
      </c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81">
        <v>16.36957104951539</v>
      </c>
      <c r="B927" s="23">
        <f t="shared" si="42"/>
        <v>0.1252835444</v>
      </c>
      <c r="C927" s="26">
        <v>-16.0</v>
      </c>
      <c r="D927" s="34">
        <v>0.0</v>
      </c>
      <c r="E927" s="43">
        <v>1.0</v>
      </c>
      <c r="F927" s="34">
        <v>0.0</v>
      </c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81">
        <v>16.30530530698292</v>
      </c>
      <c r="B928" s="23">
        <f t="shared" si="42"/>
        <v>0.1247916903</v>
      </c>
      <c r="C928" s="26">
        <v>-15.0</v>
      </c>
      <c r="D928" s="34">
        <v>0.0</v>
      </c>
      <c r="E928" s="43">
        <v>1.0</v>
      </c>
      <c r="F928" s="34">
        <v>0.0</v>
      </c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81">
        <v>17.03752318597654</v>
      </c>
      <c r="B929" s="23">
        <f t="shared" si="42"/>
        <v>0.1303956766</v>
      </c>
      <c r="C929" s="26">
        <v>-14.0</v>
      </c>
      <c r="D929" s="34">
        <v>0.0</v>
      </c>
      <c r="E929" s="43">
        <v>1.0</v>
      </c>
      <c r="F929" s="34">
        <v>0.0</v>
      </c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81">
        <v>17.70441568857679</v>
      </c>
      <c r="B930" s="23">
        <f t="shared" si="42"/>
        <v>0.1354996989</v>
      </c>
      <c r="C930" s="26">
        <v>-13.0</v>
      </c>
      <c r="D930" s="34">
        <v>0.0</v>
      </c>
      <c r="E930" s="43">
        <v>1.0</v>
      </c>
      <c r="F930" s="34">
        <v>0.0</v>
      </c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81">
        <v>17.25966828535659</v>
      </c>
      <c r="B931" s="23">
        <f t="shared" si="42"/>
        <v>0.1320958509</v>
      </c>
      <c r="C931" s="26">
        <v>-12.0</v>
      </c>
      <c r="D931" s="34">
        <v>0.0</v>
      </c>
      <c r="E931" s="43">
        <v>1.0</v>
      </c>
      <c r="F931" s="34">
        <v>0.0</v>
      </c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81">
        <v>17.1339196629991</v>
      </c>
      <c r="B932" s="23">
        <f t="shared" si="42"/>
        <v>0.1311334413</v>
      </c>
      <c r="C932" s="26">
        <v>-11.0</v>
      </c>
      <c r="D932" s="34">
        <v>0.0</v>
      </c>
      <c r="E932" s="43">
        <v>1.0</v>
      </c>
      <c r="F932" s="34">
        <v>0.0</v>
      </c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81">
        <v>17.75623441350867</v>
      </c>
      <c r="B933" s="23">
        <f t="shared" si="42"/>
        <v>0.1358962905</v>
      </c>
      <c r="C933" s="26">
        <v>-10.0</v>
      </c>
      <c r="D933" s="34">
        <v>0.0</v>
      </c>
      <c r="E933" s="43">
        <v>1.0</v>
      </c>
      <c r="F933" s="34">
        <v>0.0</v>
      </c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81">
        <v>17.12497105667891</v>
      </c>
      <c r="B934" s="23">
        <f t="shared" si="42"/>
        <v>0.1310649537</v>
      </c>
      <c r="C934" s="26">
        <v>-9.0</v>
      </c>
      <c r="D934" s="34">
        <v>0.0</v>
      </c>
      <c r="E934" s="43">
        <v>1.0</v>
      </c>
      <c r="F934" s="34">
        <v>0.0</v>
      </c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81">
        <v>17.86406448241217</v>
      </c>
      <c r="B935" s="23">
        <f t="shared" si="42"/>
        <v>0.1367215615</v>
      </c>
      <c r="C935" s="26">
        <v>-8.0</v>
      </c>
      <c r="D935" s="34">
        <v>0.0</v>
      </c>
      <c r="E935" s="43">
        <v>1.0</v>
      </c>
      <c r="F935" s="34">
        <v>0.0</v>
      </c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81">
        <v>18.68333244997964</v>
      </c>
      <c r="B936" s="23">
        <f t="shared" si="42"/>
        <v>0.1429917805</v>
      </c>
      <c r="C936" s="26">
        <v>-7.0</v>
      </c>
      <c r="D936" s="34">
        <v>0.0</v>
      </c>
      <c r="E936" s="43">
        <v>1.0</v>
      </c>
      <c r="F936" s="34">
        <v>0.0</v>
      </c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81">
        <v>17.71216749480498</v>
      </c>
      <c r="B937" s="23">
        <f t="shared" si="42"/>
        <v>0.1355590269</v>
      </c>
      <c r="C937" s="26">
        <v>-6.0</v>
      </c>
      <c r="D937" s="34">
        <v>0.0</v>
      </c>
      <c r="E937" s="43">
        <v>1.0</v>
      </c>
      <c r="F937" s="34">
        <v>0.0</v>
      </c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81">
        <v>18.1058116434758</v>
      </c>
      <c r="B938" s="23">
        <f t="shared" si="42"/>
        <v>0.1385717591</v>
      </c>
      <c r="C938" s="26">
        <v>-5.0</v>
      </c>
      <c r="D938" s="34">
        <v>0.0</v>
      </c>
      <c r="E938" s="43">
        <v>1.0</v>
      </c>
      <c r="F938" s="34">
        <v>0.0</v>
      </c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81">
        <v>17.89584495791092</v>
      </c>
      <c r="B939" s="23">
        <f t="shared" si="42"/>
        <v>0.1369647915</v>
      </c>
      <c r="C939" s="26">
        <v>-4.0</v>
      </c>
      <c r="D939" s="34">
        <v>0.0</v>
      </c>
      <c r="E939" s="43">
        <v>1.0</v>
      </c>
      <c r="F939" s="34">
        <v>0.0</v>
      </c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81">
        <v>17.84678002805946</v>
      </c>
      <c r="B940" s="23">
        <f t="shared" si="42"/>
        <v>0.136589276</v>
      </c>
      <c r="C940" s="26">
        <v>-3.0</v>
      </c>
      <c r="D940" s="34">
        <v>0.0</v>
      </c>
      <c r="E940" s="43">
        <v>1.0</v>
      </c>
      <c r="F940" s="34">
        <v>0.0</v>
      </c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81">
        <v>17.08939120498142</v>
      </c>
      <c r="B941" s="23">
        <f t="shared" si="42"/>
        <v>0.1307926454</v>
      </c>
      <c r="C941" s="26">
        <v>-2.0</v>
      </c>
      <c r="D941" s="34">
        <v>0.0</v>
      </c>
      <c r="E941" s="43">
        <v>1.0</v>
      </c>
      <c r="F941" s="34">
        <v>0.0</v>
      </c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81">
        <v>17.03301539968106</v>
      </c>
      <c r="B942" s="23">
        <f t="shared" si="42"/>
        <v>0.1303611765</v>
      </c>
      <c r="C942" s="26">
        <v>-1.0</v>
      </c>
      <c r="D942" s="34">
        <v>0.0</v>
      </c>
      <c r="E942" s="43">
        <v>1.0</v>
      </c>
      <c r="F942" s="34">
        <v>0.0</v>
      </c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81">
        <v>17.48255960504004</v>
      </c>
      <c r="B943" s="23">
        <f t="shared" si="42"/>
        <v>0.1338017365</v>
      </c>
      <c r="C943" s="26">
        <v>0.0</v>
      </c>
      <c r="D943" s="34">
        <v>0.0</v>
      </c>
      <c r="E943" s="43">
        <v>1.0</v>
      </c>
      <c r="F943" s="34">
        <v>0.0</v>
      </c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81">
        <v>18.70848387073775</v>
      </c>
      <c r="B944" s="23">
        <f t="shared" si="42"/>
        <v>0.1431842754</v>
      </c>
      <c r="C944" s="26">
        <v>1.0</v>
      </c>
      <c r="D944" s="34">
        <v>0.0</v>
      </c>
      <c r="E944" s="43">
        <v>1.0</v>
      </c>
      <c r="F944" s="34">
        <v>0.0</v>
      </c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81">
        <v>18.21997828571375</v>
      </c>
      <c r="B945" s="23">
        <f t="shared" si="42"/>
        <v>0.1394455268</v>
      </c>
      <c r="C945" s="26">
        <v>2.0</v>
      </c>
      <c r="D945" s="34">
        <v>0.0</v>
      </c>
      <c r="E945" s="43">
        <v>1.0</v>
      </c>
      <c r="F945" s="34">
        <v>0.0</v>
      </c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81">
        <v>18.44316829187622</v>
      </c>
      <c r="B946" s="23">
        <f t="shared" si="42"/>
        <v>0.1411536983</v>
      </c>
      <c r="C946" s="26">
        <v>3.0</v>
      </c>
      <c r="D946" s="34">
        <v>0.0</v>
      </c>
      <c r="E946" s="43">
        <v>1.0</v>
      </c>
      <c r="F946" s="34">
        <v>0.0</v>
      </c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81">
        <v>17.71658147696267</v>
      </c>
      <c r="B947" s="23">
        <f t="shared" si="42"/>
        <v>0.135592809</v>
      </c>
      <c r="C947" s="26">
        <v>4.0</v>
      </c>
      <c r="D947" s="34">
        <v>0.0</v>
      </c>
      <c r="E947" s="43">
        <v>1.0</v>
      </c>
      <c r="F947" s="34">
        <v>0.0</v>
      </c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81">
        <v>17.9492514880723</v>
      </c>
      <c r="B948" s="23">
        <f t="shared" si="42"/>
        <v>0.1373735352</v>
      </c>
      <c r="C948" s="26">
        <v>5.0</v>
      </c>
      <c r="D948" s="34">
        <v>0.0</v>
      </c>
      <c r="E948" s="43">
        <v>1.0</v>
      </c>
      <c r="F948" s="34">
        <v>0.0</v>
      </c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81">
        <v>18.28079907423252</v>
      </c>
      <c r="B949" s="23">
        <f t="shared" si="42"/>
        <v>0.1399110151</v>
      </c>
      <c r="C949" s="26">
        <v>6.0</v>
      </c>
      <c r="D949" s="34">
        <v>0.0</v>
      </c>
      <c r="E949" s="43">
        <v>1.0</v>
      </c>
      <c r="F949" s="34">
        <v>0.0</v>
      </c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81">
        <v>18.18483585768286</v>
      </c>
      <c r="B950" s="23">
        <f t="shared" si="42"/>
        <v>0.1391765663</v>
      </c>
      <c r="C950" s="26">
        <v>7.0</v>
      </c>
      <c r="D950" s="34">
        <v>0.0</v>
      </c>
      <c r="E950" s="43">
        <v>1.0</v>
      </c>
      <c r="F950" s="34">
        <v>0.0</v>
      </c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81">
        <v>16.61891110001897</v>
      </c>
      <c r="B951" s="23">
        <f t="shared" si="42"/>
        <v>0.1271918537</v>
      </c>
      <c r="C951" s="26">
        <v>8.0</v>
      </c>
      <c r="D951" s="34">
        <v>0.0</v>
      </c>
      <c r="E951" s="43">
        <v>1.0</v>
      </c>
      <c r="F951" s="34">
        <v>0.0</v>
      </c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81">
        <v>17.26792933084784</v>
      </c>
      <c r="B952" s="23">
        <f t="shared" si="42"/>
        <v>0.1321590764</v>
      </c>
      <c r="C952" s="26">
        <v>9.0</v>
      </c>
      <c r="D952" s="34">
        <v>0.0</v>
      </c>
      <c r="E952" s="43">
        <v>1.0</v>
      </c>
      <c r="F952" s="34">
        <v>0.0</v>
      </c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81">
        <v>16.6899509228505</v>
      </c>
      <c r="B953" s="23">
        <f t="shared" si="42"/>
        <v>0.1277355528</v>
      </c>
      <c r="C953" s="26">
        <v>10.0</v>
      </c>
      <c r="D953" s="34">
        <v>0.0</v>
      </c>
      <c r="E953" s="43">
        <v>1.0</v>
      </c>
      <c r="F953" s="34">
        <v>0.0</v>
      </c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81">
        <v>31.30301774743509</v>
      </c>
      <c r="B954" s="23">
        <f t="shared" ref="B954:B981" si="43">A954/MAX(A$954:A$1048576)</f>
        <v>0.2395757959</v>
      </c>
      <c r="C954" s="26">
        <v>-17.0</v>
      </c>
      <c r="D954" s="34">
        <v>0.0</v>
      </c>
      <c r="E954" s="43">
        <v>1.0</v>
      </c>
      <c r="F954" s="34">
        <v>0.0</v>
      </c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81">
        <v>29.81679719711073</v>
      </c>
      <c r="B955" s="23">
        <f t="shared" si="43"/>
        <v>0.2282010948</v>
      </c>
      <c r="C955" s="26">
        <v>-16.0</v>
      </c>
      <c r="D955" s="34">
        <v>0.0</v>
      </c>
      <c r="E955" s="43">
        <v>1.0</v>
      </c>
      <c r="F955" s="34">
        <v>0.0</v>
      </c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81">
        <v>29.74349709740097</v>
      </c>
      <c r="B956" s="23">
        <f t="shared" si="43"/>
        <v>0.2276400968</v>
      </c>
      <c r="C956" s="26">
        <v>-15.0</v>
      </c>
      <c r="D956" s="34">
        <v>0.0</v>
      </c>
      <c r="E956" s="43">
        <v>1.0</v>
      </c>
      <c r="F956" s="34">
        <v>0.0</v>
      </c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81">
        <v>29.71951885404985</v>
      </c>
      <c r="B957" s="23">
        <f t="shared" si="43"/>
        <v>0.2274565807</v>
      </c>
      <c r="C957" s="26">
        <v>-14.0</v>
      </c>
      <c r="D957" s="34">
        <v>0.0</v>
      </c>
      <c r="E957" s="43">
        <v>1.0</v>
      </c>
      <c r="F957" s="34">
        <v>0.0</v>
      </c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81">
        <v>29.31072310026608</v>
      </c>
      <c r="B958" s="23">
        <f t="shared" si="43"/>
        <v>0.2243278866</v>
      </c>
      <c r="C958" s="26">
        <v>-13.0</v>
      </c>
      <c r="D958" s="34">
        <v>0.0</v>
      </c>
      <c r="E958" s="43">
        <v>1.0</v>
      </c>
      <c r="F958" s="34">
        <v>0.0</v>
      </c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81">
        <v>28.69900154311114</v>
      </c>
      <c r="B959" s="23">
        <f t="shared" si="43"/>
        <v>0.2196461118</v>
      </c>
      <c r="C959" s="26">
        <v>-12.0</v>
      </c>
      <c r="D959" s="34">
        <v>0.0</v>
      </c>
      <c r="E959" s="43">
        <v>1.0</v>
      </c>
      <c r="F959" s="34">
        <v>0.0</v>
      </c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81">
        <v>28.32867604824763</v>
      </c>
      <c r="B960" s="23">
        <f t="shared" si="43"/>
        <v>0.2168118475</v>
      </c>
      <c r="C960" s="26">
        <v>-11.0</v>
      </c>
      <c r="D960" s="34">
        <v>0.0</v>
      </c>
      <c r="E960" s="43">
        <v>1.0</v>
      </c>
      <c r="F960" s="34">
        <v>0.0</v>
      </c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81">
        <v>28.61799532473019</v>
      </c>
      <c r="B961" s="23">
        <f t="shared" si="43"/>
        <v>0.2190261355</v>
      </c>
      <c r="C961" s="26">
        <v>-10.0</v>
      </c>
      <c r="D961" s="34">
        <v>0.0</v>
      </c>
      <c r="E961" s="43">
        <v>1.0</v>
      </c>
      <c r="F961" s="34">
        <v>0.0</v>
      </c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81">
        <v>29.11271032152767</v>
      </c>
      <c r="B962" s="23">
        <f t="shared" si="43"/>
        <v>0.2228124075</v>
      </c>
      <c r="C962" s="26">
        <v>-9.0</v>
      </c>
      <c r="D962" s="34">
        <v>0.0</v>
      </c>
      <c r="E962" s="43">
        <v>1.0</v>
      </c>
      <c r="F962" s="34">
        <v>0.0</v>
      </c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81">
        <v>28.12223652978892</v>
      </c>
      <c r="B963" s="23">
        <f t="shared" si="43"/>
        <v>0.2152318749</v>
      </c>
      <c r="C963" s="26">
        <v>-8.0</v>
      </c>
      <c r="D963" s="34">
        <v>0.0</v>
      </c>
      <c r="E963" s="43">
        <v>1.0</v>
      </c>
      <c r="F963" s="34">
        <v>0.0</v>
      </c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81">
        <v>28.85447964110778</v>
      </c>
      <c r="B964" s="23">
        <f t="shared" si="43"/>
        <v>0.2208360542</v>
      </c>
      <c r="C964" s="26">
        <v>-7.0</v>
      </c>
      <c r="D964" s="34">
        <v>0.0</v>
      </c>
      <c r="E964" s="43">
        <v>1.0</v>
      </c>
      <c r="F964" s="34">
        <v>0.0</v>
      </c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81">
        <v>27.43354380381195</v>
      </c>
      <c r="B965" s="23">
        <f t="shared" si="43"/>
        <v>0.2099610058</v>
      </c>
      <c r="C965" s="26">
        <v>-6.0</v>
      </c>
      <c r="D965" s="34">
        <v>0.0</v>
      </c>
      <c r="E965" s="43">
        <v>1.0</v>
      </c>
      <c r="F965" s="34">
        <v>0.0</v>
      </c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81">
        <v>26.64415200731322</v>
      </c>
      <c r="B966" s="23">
        <f t="shared" si="43"/>
        <v>0.2039194424</v>
      </c>
      <c r="C966" s="26">
        <v>-5.0</v>
      </c>
      <c r="D966" s="34">
        <v>0.0</v>
      </c>
      <c r="E966" s="43">
        <v>1.0</v>
      </c>
      <c r="F966" s="34">
        <v>0.0</v>
      </c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81">
        <v>26.59716636609539</v>
      </c>
      <c r="B967" s="23">
        <f t="shared" si="43"/>
        <v>0.2035598405</v>
      </c>
      <c r="C967" s="26">
        <v>-4.0</v>
      </c>
      <c r="D967" s="34">
        <v>0.0</v>
      </c>
      <c r="E967" s="43">
        <v>1.0</v>
      </c>
      <c r="F967" s="34">
        <v>0.0</v>
      </c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81">
        <v>27.11681502741797</v>
      </c>
      <c r="B968" s="23">
        <f t="shared" si="43"/>
        <v>0.2075369408</v>
      </c>
      <c r="C968" s="26">
        <v>-3.0</v>
      </c>
      <c r="D968" s="34">
        <v>0.0</v>
      </c>
      <c r="E968" s="43">
        <v>1.0</v>
      </c>
      <c r="F968" s="34">
        <v>0.0</v>
      </c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81">
        <v>27.15913982404133</v>
      </c>
      <c r="B969" s="23">
        <f t="shared" si="43"/>
        <v>0.2078608712</v>
      </c>
      <c r="C969" s="26">
        <v>-2.0</v>
      </c>
      <c r="D969" s="34">
        <v>0.0</v>
      </c>
      <c r="E969" s="43">
        <v>1.0</v>
      </c>
      <c r="F969" s="34">
        <v>0.0</v>
      </c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81">
        <v>26.92383287683292</v>
      </c>
      <c r="B970" s="23">
        <f t="shared" si="43"/>
        <v>0.2060599634</v>
      </c>
      <c r="C970" s="26">
        <v>-1.0</v>
      </c>
      <c r="D970" s="34">
        <v>0.0</v>
      </c>
      <c r="E970" s="43">
        <v>1.0</v>
      </c>
      <c r="F970" s="34">
        <v>0.0</v>
      </c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81">
        <v>26.94398626114135</v>
      </c>
      <c r="B971" s="23">
        <f t="shared" si="43"/>
        <v>0.2062142061</v>
      </c>
      <c r="C971" s="26">
        <v>0.0</v>
      </c>
      <c r="D971" s="34">
        <v>0.0</v>
      </c>
      <c r="E971" s="43">
        <v>1.0</v>
      </c>
      <c r="F971" s="34">
        <v>0.0</v>
      </c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81">
        <v>25.97791306591942</v>
      </c>
      <c r="B972" s="23">
        <f t="shared" si="43"/>
        <v>0.198820422</v>
      </c>
      <c r="C972" s="26">
        <v>1.0</v>
      </c>
      <c r="D972" s="34">
        <v>0.0</v>
      </c>
      <c r="E972" s="43">
        <v>1.0</v>
      </c>
      <c r="F972" s="34">
        <v>0.0</v>
      </c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81">
        <v>23.64227744779017</v>
      </c>
      <c r="B973" s="23">
        <f t="shared" si="43"/>
        <v>0.1809447729</v>
      </c>
      <c r="C973" s="26">
        <v>2.0</v>
      </c>
      <c r="D973" s="34">
        <v>0.0</v>
      </c>
      <c r="E973" s="43">
        <v>1.0</v>
      </c>
      <c r="F973" s="34">
        <v>0.0</v>
      </c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81">
        <v>22.93345955995959</v>
      </c>
      <c r="B974" s="23">
        <f t="shared" si="43"/>
        <v>0.1755198771</v>
      </c>
      <c r="C974" s="26">
        <v>3.0</v>
      </c>
      <c r="D974" s="34">
        <v>0.0</v>
      </c>
      <c r="E974" s="43">
        <v>1.0</v>
      </c>
      <c r="F974" s="34">
        <v>0.0</v>
      </c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81">
        <v>22.77500066769384</v>
      </c>
      <c r="B975" s="23">
        <f t="shared" si="43"/>
        <v>0.1743071213</v>
      </c>
      <c r="C975" s="26">
        <v>4.0</v>
      </c>
      <c r="D975" s="34">
        <v>0.0</v>
      </c>
      <c r="E975" s="43">
        <v>1.0</v>
      </c>
      <c r="F975" s="34">
        <v>0.0</v>
      </c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81">
        <v>21.51663146237346</v>
      </c>
      <c r="B976" s="23">
        <f t="shared" si="43"/>
        <v>0.164676267</v>
      </c>
      <c r="C976" s="26">
        <v>5.0</v>
      </c>
      <c r="D976" s="34">
        <v>0.0</v>
      </c>
      <c r="E976" s="43">
        <v>1.0</v>
      </c>
      <c r="F976" s="34">
        <v>0.0</v>
      </c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81">
        <v>23.02968115525031</v>
      </c>
      <c r="B977" s="23">
        <f t="shared" si="43"/>
        <v>0.1762563034</v>
      </c>
      <c r="C977" s="26">
        <v>6.0</v>
      </c>
      <c r="D977" s="34">
        <v>0.0</v>
      </c>
      <c r="E977" s="43">
        <v>1.0</v>
      </c>
      <c r="F977" s="34">
        <v>0.0</v>
      </c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81">
        <v>22.1702404594623</v>
      </c>
      <c r="B978" s="23">
        <f t="shared" si="43"/>
        <v>0.1696786248</v>
      </c>
      <c r="C978" s="26">
        <v>7.0</v>
      </c>
      <c r="D978" s="34">
        <v>0.0</v>
      </c>
      <c r="E978" s="43">
        <v>1.0</v>
      </c>
      <c r="F978" s="34">
        <v>0.0</v>
      </c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81">
        <v>21.28756383214515</v>
      </c>
      <c r="B979" s="23">
        <f t="shared" si="43"/>
        <v>0.1629231114</v>
      </c>
      <c r="C979" s="26">
        <v>8.0</v>
      </c>
      <c r="D979" s="34">
        <v>0.0</v>
      </c>
      <c r="E979" s="43">
        <v>1.0</v>
      </c>
      <c r="F979" s="34">
        <v>0.0</v>
      </c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81">
        <v>19.28325832622274</v>
      </c>
      <c r="B980" s="23">
        <f t="shared" si="43"/>
        <v>0.1475832777</v>
      </c>
      <c r="C980" s="26">
        <v>9.0</v>
      </c>
      <c r="D980" s="34">
        <v>0.0</v>
      </c>
      <c r="E980" s="43">
        <v>1.0</v>
      </c>
      <c r="F980" s="34">
        <v>0.0</v>
      </c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81">
        <v>18.860215578064</v>
      </c>
      <c r="B981" s="23">
        <f t="shared" si="43"/>
        <v>0.144345545</v>
      </c>
      <c r="C981" s="26">
        <v>10.0</v>
      </c>
      <c r="D981" s="34">
        <v>0.0</v>
      </c>
      <c r="E981" s="43">
        <v>1.0</v>
      </c>
      <c r="F981" s="34">
        <v>0.0</v>
      </c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84">
        <v>15.26781620421696</v>
      </c>
      <c r="B982" s="23">
        <f t="shared" ref="B982:B1009" si="44">A982/MAX(A$982:A$1048576)</f>
        <v>0.1168513288</v>
      </c>
      <c r="C982" s="26">
        <v>-17.0</v>
      </c>
      <c r="D982" s="34">
        <v>0.0</v>
      </c>
      <c r="E982" s="43">
        <v>1.0</v>
      </c>
      <c r="F982" s="34">
        <v>0.0</v>
      </c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84">
        <v>15.26722680686213</v>
      </c>
      <c r="B983" s="23">
        <f t="shared" si="44"/>
        <v>0.1168468179</v>
      </c>
      <c r="C983" s="26">
        <v>-16.0</v>
      </c>
      <c r="D983" s="34">
        <v>0.0</v>
      </c>
      <c r="E983" s="43">
        <v>1.0</v>
      </c>
      <c r="F983" s="34">
        <v>0.0</v>
      </c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84">
        <v>15.17490796793226</v>
      </c>
      <c r="B984" s="23">
        <f t="shared" si="44"/>
        <v>0.1161402611</v>
      </c>
      <c r="C984" s="26">
        <v>-15.0</v>
      </c>
      <c r="D984" s="34">
        <v>0.0</v>
      </c>
      <c r="E984" s="43">
        <v>1.0</v>
      </c>
      <c r="F984" s="34">
        <v>0.0</v>
      </c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84">
        <v>15.6097323488228</v>
      </c>
      <c r="B985" s="23">
        <f t="shared" si="44"/>
        <v>0.1194681638</v>
      </c>
      <c r="C985" s="26">
        <v>-14.0</v>
      </c>
      <c r="D985" s="34">
        <v>0.0</v>
      </c>
      <c r="E985" s="43">
        <v>1.0</v>
      </c>
      <c r="F985" s="34">
        <v>0.0</v>
      </c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84">
        <v>15.23950961104334</v>
      </c>
      <c r="B986" s="23">
        <f t="shared" si="44"/>
        <v>0.1166346859</v>
      </c>
      <c r="C986" s="26">
        <v>-13.0</v>
      </c>
      <c r="D986" s="34">
        <v>0.0</v>
      </c>
      <c r="E986" s="43">
        <v>1.0</v>
      </c>
      <c r="F986" s="34">
        <v>0.0</v>
      </c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84">
        <v>15.40584792670128</v>
      </c>
      <c r="B987" s="23">
        <f t="shared" si="44"/>
        <v>0.1179077464</v>
      </c>
      <c r="C987" s="26">
        <v>-12.0</v>
      </c>
      <c r="D987" s="34">
        <v>0.0</v>
      </c>
      <c r="E987" s="43">
        <v>1.0</v>
      </c>
      <c r="F987" s="34">
        <v>0.0</v>
      </c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84">
        <v>15.9024964842205</v>
      </c>
      <c r="B988" s="23">
        <f t="shared" si="44"/>
        <v>0.1217088168</v>
      </c>
      <c r="C988" s="26">
        <v>-11.0</v>
      </c>
      <c r="D988" s="34">
        <v>0.0</v>
      </c>
      <c r="E988" s="43">
        <v>1.0</v>
      </c>
      <c r="F988" s="34">
        <v>0.0</v>
      </c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84">
        <v>16.03466552006058</v>
      </c>
      <c r="B989" s="23">
        <f t="shared" si="44"/>
        <v>0.1227203647</v>
      </c>
      <c r="C989" s="26">
        <v>-10.0</v>
      </c>
      <c r="D989" s="34">
        <v>0.0</v>
      </c>
      <c r="E989" s="43">
        <v>1.0</v>
      </c>
      <c r="F989" s="34">
        <v>0.0</v>
      </c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84">
        <v>16.14868632321393</v>
      </c>
      <c r="B990" s="23">
        <f t="shared" si="44"/>
        <v>0.1235930162</v>
      </c>
      <c r="C990" s="26">
        <v>-9.0</v>
      </c>
      <c r="D990" s="34">
        <v>0.0</v>
      </c>
      <c r="E990" s="43">
        <v>1.0</v>
      </c>
      <c r="F990" s="34">
        <v>0.0</v>
      </c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84">
        <v>16.22260548980398</v>
      </c>
      <c r="B991" s="23">
        <f t="shared" si="44"/>
        <v>0.1241587521</v>
      </c>
      <c r="C991" s="26">
        <v>-8.0</v>
      </c>
      <c r="D991" s="34">
        <v>0.0</v>
      </c>
      <c r="E991" s="43">
        <v>1.0</v>
      </c>
      <c r="F991" s="34">
        <v>0.0</v>
      </c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84">
        <v>17.23433992707895</v>
      </c>
      <c r="B992" s="23">
        <f t="shared" si="44"/>
        <v>0.1319020018</v>
      </c>
      <c r="C992" s="26">
        <v>-7.0</v>
      </c>
      <c r="D992" s="34">
        <v>0.0</v>
      </c>
      <c r="E992" s="43">
        <v>1.0</v>
      </c>
      <c r="F992" s="34">
        <v>0.0</v>
      </c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84">
        <v>16.70099289026297</v>
      </c>
      <c r="B993" s="23">
        <f t="shared" si="44"/>
        <v>0.1278200618</v>
      </c>
      <c r="C993" s="26">
        <v>-6.0</v>
      </c>
      <c r="D993" s="34">
        <v>0.0</v>
      </c>
      <c r="E993" s="43">
        <v>1.0</v>
      </c>
      <c r="F993" s="34">
        <v>0.0</v>
      </c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84">
        <v>16.29809960854061</v>
      </c>
      <c r="B994" s="23">
        <f t="shared" si="44"/>
        <v>0.1247365419</v>
      </c>
      <c r="C994" s="26">
        <v>-5.0</v>
      </c>
      <c r="D994" s="34">
        <v>0.0</v>
      </c>
      <c r="E994" s="43">
        <v>1.0</v>
      </c>
      <c r="F994" s="34">
        <v>0.0</v>
      </c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84">
        <v>16.68954509486274</v>
      </c>
      <c r="B995" s="23">
        <f t="shared" si="44"/>
        <v>0.1277324468</v>
      </c>
      <c r="C995" s="26">
        <v>-4.0</v>
      </c>
      <c r="D995" s="34">
        <v>0.0</v>
      </c>
      <c r="E995" s="43">
        <v>1.0</v>
      </c>
      <c r="F995" s="34">
        <v>0.0</v>
      </c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84">
        <v>16.93859269984861</v>
      </c>
      <c r="B996" s="23">
        <f t="shared" si="44"/>
        <v>0.1296385179</v>
      </c>
      <c r="C996" s="26">
        <v>-3.0</v>
      </c>
      <c r="D996" s="34">
        <v>0.0</v>
      </c>
      <c r="E996" s="43">
        <v>1.0</v>
      </c>
      <c r="F996" s="34">
        <v>0.0</v>
      </c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84">
        <v>16.96004771024257</v>
      </c>
      <c r="B997" s="23">
        <f t="shared" si="44"/>
        <v>0.1298027226</v>
      </c>
      <c r="C997" s="26">
        <v>-2.0</v>
      </c>
      <c r="D997" s="34">
        <v>0.0</v>
      </c>
      <c r="E997" s="43">
        <v>1.0</v>
      </c>
      <c r="F997" s="34">
        <v>0.0</v>
      </c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84">
        <v>15.90417482604592</v>
      </c>
      <c r="B998" s="23">
        <f t="shared" si="44"/>
        <v>0.1217216619</v>
      </c>
      <c r="C998" s="26">
        <v>-1.0</v>
      </c>
      <c r="D998" s="34">
        <v>0.0</v>
      </c>
      <c r="E998" s="43">
        <v>1.0</v>
      </c>
      <c r="F998" s="34">
        <v>0.0</v>
      </c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84">
        <v>16.43057697051469</v>
      </c>
      <c r="B999" s="23">
        <f t="shared" si="44"/>
        <v>0.1257504496</v>
      </c>
      <c r="C999" s="26">
        <v>0.0</v>
      </c>
      <c r="D999" s="34">
        <v>0.0</v>
      </c>
      <c r="E999" s="43">
        <v>1.0</v>
      </c>
      <c r="F999" s="34">
        <v>0.0</v>
      </c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84">
        <v>14.83195550887872</v>
      </c>
      <c r="B1000" s="23">
        <f t="shared" si="44"/>
        <v>0.1135154947</v>
      </c>
      <c r="C1000" s="26">
        <v>1.0</v>
      </c>
      <c r="D1000" s="34">
        <v>0.0</v>
      </c>
      <c r="E1000" s="43">
        <v>1.0</v>
      </c>
      <c r="F1000" s="34">
        <v>0.0</v>
      </c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ht="14.25" customHeight="1">
      <c r="A1001" s="84">
        <v>13.2633804296027</v>
      </c>
      <c r="B1001" s="23">
        <f t="shared" si="44"/>
        <v>0.1015104981</v>
      </c>
      <c r="C1001" s="26">
        <v>2.0</v>
      </c>
      <c r="D1001" s="34">
        <v>0.0</v>
      </c>
      <c r="E1001" s="43">
        <v>1.0</v>
      </c>
      <c r="F1001" s="34">
        <v>0.0</v>
      </c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ht="14.25" customHeight="1">
      <c r="A1002" s="84">
        <v>13.49687054786665</v>
      </c>
      <c r="B1002" s="23">
        <f t="shared" si="44"/>
        <v>0.1032975009</v>
      </c>
      <c r="C1002" s="26">
        <v>3.0</v>
      </c>
      <c r="D1002" s="34">
        <v>0.0</v>
      </c>
      <c r="E1002" s="43">
        <v>1.0</v>
      </c>
      <c r="F1002" s="34">
        <v>0.0</v>
      </c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ht="14.25" customHeight="1">
      <c r="A1003" s="84">
        <v>12.27895836165038</v>
      </c>
      <c r="B1003" s="23">
        <f t="shared" si="44"/>
        <v>0.09397628197</v>
      </c>
      <c r="C1003" s="26">
        <v>4.0</v>
      </c>
      <c r="D1003" s="34">
        <v>0.0</v>
      </c>
      <c r="E1003" s="43">
        <v>1.0</v>
      </c>
      <c r="F1003" s="34">
        <v>0.0</v>
      </c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ht="14.25" customHeight="1">
      <c r="A1004" s="84">
        <v>11.90171784972226</v>
      </c>
      <c r="B1004" s="23">
        <f t="shared" si="44"/>
        <v>0.09108909401</v>
      </c>
      <c r="C1004" s="26">
        <v>5.0</v>
      </c>
      <c r="D1004" s="34">
        <v>0.0</v>
      </c>
      <c r="E1004" s="43">
        <v>1.0</v>
      </c>
      <c r="F1004" s="34">
        <v>0.0</v>
      </c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ht="14.25" customHeight="1">
      <c r="A1005" s="84">
        <v>12.68040557288813</v>
      </c>
      <c r="B1005" s="23">
        <f t="shared" si="44"/>
        <v>0.09704873447</v>
      </c>
      <c r="C1005" s="26">
        <v>6.0</v>
      </c>
      <c r="D1005" s="34">
        <v>0.0</v>
      </c>
      <c r="E1005" s="43">
        <v>1.0</v>
      </c>
      <c r="F1005" s="34">
        <v>0.0</v>
      </c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ht="14.25" customHeight="1">
      <c r="A1006" s="84">
        <v>12.48548468725368</v>
      </c>
      <c r="B1006" s="23">
        <f t="shared" si="44"/>
        <v>0.09555691899</v>
      </c>
      <c r="C1006" s="26">
        <v>7.0</v>
      </c>
      <c r="D1006" s="34">
        <v>0.0</v>
      </c>
      <c r="E1006" s="43">
        <v>1.0</v>
      </c>
      <c r="F1006" s="34">
        <v>0.0</v>
      </c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ht="14.25" customHeight="1">
      <c r="A1007" s="84">
        <v>12.29944578944373</v>
      </c>
      <c r="B1007" s="23">
        <f t="shared" si="44"/>
        <v>0.09413308129</v>
      </c>
      <c r="C1007" s="26">
        <v>8.0</v>
      </c>
      <c r="D1007" s="34">
        <v>0.0</v>
      </c>
      <c r="E1007" s="43">
        <v>1.0</v>
      </c>
      <c r="F1007" s="34">
        <v>0.0</v>
      </c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ht="14.25" customHeight="1">
      <c r="A1008" s="84">
        <v>12.35076499348875</v>
      </c>
      <c r="B1008" s="23">
        <f t="shared" si="44"/>
        <v>0.09452584978</v>
      </c>
      <c r="C1008" s="26">
        <v>9.0</v>
      </c>
      <c r="D1008" s="34">
        <v>0.0</v>
      </c>
      <c r="E1008" s="43">
        <v>1.0</v>
      </c>
      <c r="F1008" s="34">
        <v>0.0</v>
      </c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ht="14.25" customHeight="1">
      <c r="A1009" s="84">
        <v>11.63395286884494</v>
      </c>
      <c r="B1009" s="23">
        <f t="shared" si="44"/>
        <v>0.08903977056</v>
      </c>
      <c r="C1009" s="26">
        <v>10.0</v>
      </c>
      <c r="D1009" s="34">
        <v>0.0</v>
      </c>
      <c r="E1009" s="43">
        <v>1.0</v>
      </c>
      <c r="F1009" s="34">
        <v>0.0</v>
      </c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ht="14.25" customHeight="1">
      <c r="A1010" s="87">
        <v>27.16396897507321</v>
      </c>
      <c r="B1010" s="23">
        <f t="shared" ref="B1010:B1037" si="45">A1010/MAX(A$1010:A$1048576)</f>
        <v>0.2078978308</v>
      </c>
      <c r="C1010" s="26">
        <v>-17.0</v>
      </c>
      <c r="D1010" s="34">
        <v>0.0</v>
      </c>
      <c r="E1010" s="43">
        <v>1.0</v>
      </c>
      <c r="F1010" s="34">
        <v>0.0</v>
      </c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ht="14.25" customHeight="1">
      <c r="A1011" s="87">
        <v>27.90585418709951</v>
      </c>
      <c r="B1011" s="23">
        <f t="shared" si="45"/>
        <v>0.2135758054</v>
      </c>
      <c r="C1011" s="26">
        <v>-16.0</v>
      </c>
      <c r="D1011" s="34">
        <v>0.0</v>
      </c>
      <c r="E1011" s="43">
        <v>1.0</v>
      </c>
      <c r="F1011" s="34">
        <v>0.0</v>
      </c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ht="14.25" customHeight="1">
      <c r="A1012" s="87">
        <v>29.1372627488693</v>
      </c>
      <c r="B1012" s="23">
        <f t="shared" si="45"/>
        <v>0.223000318</v>
      </c>
      <c r="C1012" s="26">
        <v>-15.0</v>
      </c>
      <c r="D1012" s="34">
        <v>0.0</v>
      </c>
      <c r="E1012" s="43">
        <v>1.0</v>
      </c>
      <c r="F1012" s="34">
        <v>0.0</v>
      </c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ht="14.25" customHeight="1">
      <c r="A1013" s="87">
        <v>29.81195801392614</v>
      </c>
      <c r="B1013" s="23">
        <f t="shared" si="45"/>
        <v>0.2281640584</v>
      </c>
      <c r="C1013" s="26">
        <v>-14.0</v>
      </c>
      <c r="D1013" s="34">
        <v>0.0</v>
      </c>
      <c r="E1013" s="43">
        <v>1.0</v>
      </c>
      <c r="F1013" s="34">
        <v>0.0</v>
      </c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ht="14.25" customHeight="1">
      <c r="A1014" s="87">
        <v>29.00469129415896</v>
      </c>
      <c r="B1014" s="23">
        <f t="shared" si="45"/>
        <v>0.2219856903</v>
      </c>
      <c r="C1014" s="26">
        <v>-13.0</v>
      </c>
      <c r="D1014" s="34">
        <v>0.0</v>
      </c>
      <c r="E1014" s="43">
        <v>1.0</v>
      </c>
      <c r="F1014" s="34">
        <v>0.0</v>
      </c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ht="14.25" customHeight="1">
      <c r="A1015" s="87">
        <v>30.5659658681232</v>
      </c>
      <c r="B1015" s="23">
        <f t="shared" si="45"/>
        <v>0.2339348129</v>
      </c>
      <c r="C1015" s="26">
        <v>-12.0</v>
      </c>
      <c r="D1015" s="34">
        <v>0.0</v>
      </c>
      <c r="E1015" s="43">
        <v>1.0</v>
      </c>
      <c r="F1015" s="34">
        <v>0.0</v>
      </c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ht="14.25" customHeight="1">
      <c r="A1016" s="87">
        <v>31.71125940153</v>
      </c>
      <c r="B1016" s="23">
        <f t="shared" si="45"/>
        <v>0.2427002493</v>
      </c>
      <c r="C1016" s="26">
        <v>-11.0</v>
      </c>
      <c r="D1016" s="34">
        <v>0.0</v>
      </c>
      <c r="E1016" s="43">
        <v>1.0</v>
      </c>
      <c r="F1016" s="34">
        <v>0.0</v>
      </c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ht="14.25" customHeight="1">
      <c r="A1017" s="87">
        <v>30.71070310775977</v>
      </c>
      <c r="B1017" s="23">
        <f t="shared" si="45"/>
        <v>0.2350425508</v>
      </c>
      <c r="C1017" s="26">
        <v>-10.0</v>
      </c>
      <c r="D1017" s="34">
        <v>0.0</v>
      </c>
      <c r="E1017" s="43">
        <v>1.0</v>
      </c>
      <c r="F1017" s="34">
        <v>0.0</v>
      </c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ht="14.25" customHeight="1">
      <c r="A1018" s="87">
        <v>30.28574163653798</v>
      </c>
      <c r="B1018" s="23">
        <f t="shared" si="45"/>
        <v>0.2317901333</v>
      </c>
      <c r="C1018" s="26">
        <v>-9.0</v>
      </c>
      <c r="D1018" s="34">
        <v>0.0</v>
      </c>
      <c r="E1018" s="43">
        <v>1.0</v>
      </c>
      <c r="F1018" s="34">
        <v>0.0</v>
      </c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ht="14.25" customHeight="1">
      <c r="A1019" s="87">
        <v>30.68452726818258</v>
      </c>
      <c r="B1019" s="23">
        <f t="shared" si="45"/>
        <v>0.2348422156</v>
      </c>
      <c r="C1019" s="26">
        <v>-8.0</v>
      </c>
      <c r="D1019" s="34">
        <v>0.0</v>
      </c>
      <c r="E1019" s="43">
        <v>1.0</v>
      </c>
      <c r="F1019" s="34">
        <v>0.0</v>
      </c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ht="14.25" customHeight="1">
      <c r="A1020" s="87">
        <v>31.90608877901387</v>
      </c>
      <c r="B1020" s="23">
        <f t="shared" si="45"/>
        <v>0.2441913644</v>
      </c>
      <c r="C1020" s="26">
        <v>-7.0</v>
      </c>
      <c r="D1020" s="34">
        <v>0.0</v>
      </c>
      <c r="E1020" s="43">
        <v>1.0</v>
      </c>
      <c r="F1020" s="34">
        <v>0.0</v>
      </c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ht="14.25" customHeight="1">
      <c r="A1021" s="87">
        <v>29.87985552954112</v>
      </c>
      <c r="B1021" s="23">
        <f t="shared" si="45"/>
        <v>0.228683708</v>
      </c>
      <c r="C1021" s="26">
        <v>-6.0</v>
      </c>
      <c r="D1021" s="34">
        <v>0.0</v>
      </c>
      <c r="E1021" s="43">
        <v>1.0</v>
      </c>
      <c r="F1021" s="34">
        <v>0.0</v>
      </c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ht="14.25" customHeight="1">
      <c r="A1022" s="87">
        <v>30.89943190619579</v>
      </c>
      <c r="B1022" s="23">
        <f t="shared" si="45"/>
        <v>0.2364869755</v>
      </c>
      <c r="C1022" s="26">
        <v>-5.0</v>
      </c>
      <c r="D1022" s="34">
        <v>0.0</v>
      </c>
      <c r="E1022" s="43">
        <v>1.0</v>
      </c>
      <c r="F1022" s="34">
        <v>0.0</v>
      </c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ht="14.25" customHeight="1">
      <c r="A1023" s="87">
        <v>30.96655531075008</v>
      </c>
      <c r="B1023" s="23">
        <f t="shared" si="45"/>
        <v>0.2370007005</v>
      </c>
      <c r="C1023" s="26">
        <v>-4.0</v>
      </c>
      <c r="D1023" s="34">
        <v>0.0</v>
      </c>
      <c r="E1023" s="43">
        <v>1.0</v>
      </c>
      <c r="F1023" s="34">
        <v>0.0</v>
      </c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ht="14.25" customHeight="1">
      <c r="A1024" s="87">
        <v>31.25018307430732</v>
      </c>
      <c r="B1024" s="23">
        <f t="shared" si="45"/>
        <v>0.2391714289</v>
      </c>
      <c r="C1024" s="26">
        <v>-3.0</v>
      </c>
      <c r="D1024" s="34">
        <v>0.0</v>
      </c>
      <c r="E1024" s="43">
        <v>1.0</v>
      </c>
      <c r="F1024" s="34">
        <v>0.0</v>
      </c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ht="14.25" customHeight="1">
      <c r="A1025" s="87">
        <v>31.36512385783551</v>
      </c>
      <c r="B1025" s="23">
        <f t="shared" si="45"/>
        <v>0.2400511213</v>
      </c>
      <c r="C1025" s="26">
        <v>-2.0</v>
      </c>
      <c r="D1025" s="34">
        <v>0.0</v>
      </c>
      <c r="E1025" s="43">
        <v>1.0</v>
      </c>
      <c r="F1025" s="34">
        <v>0.0</v>
      </c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ht="14.25" customHeight="1">
      <c r="A1026" s="87">
        <v>31.4790418458784</v>
      </c>
      <c r="B1026" s="23">
        <f t="shared" si="45"/>
        <v>0.2409229859</v>
      </c>
      <c r="C1026" s="26">
        <v>-1.0</v>
      </c>
      <c r="D1026" s="34">
        <v>0.0</v>
      </c>
      <c r="E1026" s="43">
        <v>1.0</v>
      </c>
      <c r="F1026" s="34">
        <v>0.0</v>
      </c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ht="14.25" customHeight="1">
      <c r="A1027" s="87">
        <v>31.5520334905274</v>
      </c>
      <c r="B1027" s="23">
        <f t="shared" si="45"/>
        <v>0.2414816232</v>
      </c>
      <c r="C1027" s="26">
        <v>0.0</v>
      </c>
      <c r="D1027" s="34">
        <v>0.0</v>
      </c>
      <c r="E1027" s="43">
        <v>1.0</v>
      </c>
      <c r="F1027" s="34">
        <v>0.0</v>
      </c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ht="14.25" customHeight="1">
      <c r="A1028" s="87">
        <v>29.60292556598839</v>
      </c>
      <c r="B1028" s="23">
        <f t="shared" si="45"/>
        <v>0.2265642409</v>
      </c>
      <c r="C1028" s="26">
        <v>1.0</v>
      </c>
      <c r="D1028" s="34">
        <v>0.0</v>
      </c>
      <c r="E1028" s="43">
        <v>1.0</v>
      </c>
      <c r="F1028" s="34">
        <v>0.0</v>
      </c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ht="14.25" customHeight="1">
      <c r="A1029" s="87">
        <v>25.22497753322211</v>
      </c>
      <c r="B1029" s="23">
        <f t="shared" si="45"/>
        <v>0.1930578744</v>
      </c>
      <c r="C1029" s="26">
        <v>2.0</v>
      </c>
      <c r="D1029" s="34">
        <v>0.0</v>
      </c>
      <c r="E1029" s="43">
        <v>1.0</v>
      </c>
      <c r="F1029" s="34">
        <v>0.0</v>
      </c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ht="14.25" customHeight="1">
      <c r="A1030" s="87">
        <v>27.73728979587951</v>
      </c>
      <c r="B1030" s="23">
        <f t="shared" si="45"/>
        <v>0.2122857078</v>
      </c>
      <c r="C1030" s="26">
        <v>3.0</v>
      </c>
      <c r="D1030" s="34">
        <v>0.0</v>
      </c>
      <c r="E1030" s="43">
        <v>1.0</v>
      </c>
      <c r="F1030" s="34">
        <v>0.0</v>
      </c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ht="14.25" customHeight="1">
      <c r="A1031" s="87">
        <v>27.04992950565294</v>
      </c>
      <c r="B1031" s="23">
        <f t="shared" si="45"/>
        <v>0.2070250365</v>
      </c>
      <c r="C1031" s="26">
        <v>4.0</v>
      </c>
      <c r="D1031" s="34">
        <v>0.0</v>
      </c>
      <c r="E1031" s="43">
        <v>1.0</v>
      </c>
      <c r="F1031" s="34">
        <v>0.0</v>
      </c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ht="14.25" customHeight="1">
      <c r="A1032" s="87">
        <v>25.54803237330078</v>
      </c>
      <c r="B1032" s="23">
        <f t="shared" si="45"/>
        <v>0.1955303555</v>
      </c>
      <c r="C1032" s="26">
        <v>5.0</v>
      </c>
      <c r="D1032" s="34">
        <v>0.0</v>
      </c>
      <c r="E1032" s="43">
        <v>1.0</v>
      </c>
      <c r="F1032" s="34">
        <v>0.0</v>
      </c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ht="14.25" customHeight="1">
      <c r="A1033" s="87">
        <v>24.99645648485636</v>
      </c>
      <c r="B1033" s="23">
        <f t="shared" si="45"/>
        <v>0.1913089021</v>
      </c>
      <c r="C1033" s="26">
        <v>6.0</v>
      </c>
      <c r="D1033" s="34">
        <v>0.0</v>
      </c>
      <c r="E1033" s="43">
        <v>1.0</v>
      </c>
      <c r="F1033" s="34">
        <v>0.0</v>
      </c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ht="14.25" customHeight="1">
      <c r="A1034" s="87">
        <v>25.41940752445147</v>
      </c>
      <c r="B1034" s="23">
        <f t="shared" si="45"/>
        <v>0.1945459329</v>
      </c>
      <c r="C1034" s="26">
        <v>7.0</v>
      </c>
      <c r="D1034" s="34">
        <v>0.0</v>
      </c>
      <c r="E1034" s="43">
        <v>1.0</v>
      </c>
      <c r="F1034" s="34">
        <v>0.0</v>
      </c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ht="14.25" customHeight="1">
      <c r="A1035" s="87">
        <v>24.72957107427297</v>
      </c>
      <c r="B1035" s="23">
        <f t="shared" si="45"/>
        <v>0.1892663104</v>
      </c>
      <c r="C1035" s="26">
        <v>8.0</v>
      </c>
      <c r="D1035" s="34">
        <v>0.0</v>
      </c>
      <c r="E1035" s="43">
        <v>1.0</v>
      </c>
      <c r="F1035" s="34">
        <v>0.0</v>
      </c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ht="14.25" customHeight="1">
      <c r="A1036" s="87">
        <v>23.61206491714992</v>
      </c>
      <c r="B1036" s="23">
        <f t="shared" si="45"/>
        <v>0.1807135431</v>
      </c>
      <c r="C1036" s="26">
        <v>9.0</v>
      </c>
      <c r="D1036" s="34">
        <v>0.0</v>
      </c>
      <c r="E1036" s="43">
        <v>1.0</v>
      </c>
      <c r="F1036" s="34">
        <v>0.0</v>
      </c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ht="14.25" customHeight="1">
      <c r="A1037" s="87">
        <v>22.36279682041454</v>
      </c>
      <c r="B1037" s="23">
        <f t="shared" si="45"/>
        <v>0.1711523435</v>
      </c>
      <c r="C1037" s="26">
        <v>10.0</v>
      </c>
      <c r="D1037" s="34">
        <v>0.0</v>
      </c>
      <c r="E1037" s="43">
        <v>1.0</v>
      </c>
      <c r="F1037" s="34">
        <v>0.0</v>
      </c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  <row r="1038" ht="14.25" customHeight="1">
      <c r="A1038" s="90">
        <v>62.46256639172554</v>
      </c>
      <c r="B1038" s="23">
        <f t="shared" ref="B1038:B1065" si="46">A1038/MAX(A$1038:A$1048576)</f>
        <v>0.4780535595</v>
      </c>
      <c r="C1038" s="26">
        <v>-17.0</v>
      </c>
      <c r="D1038" s="34">
        <v>0.0</v>
      </c>
      <c r="E1038" s="43">
        <v>1.0</v>
      </c>
      <c r="F1038" s="34">
        <v>0.0</v>
      </c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</row>
    <row r="1039" ht="14.25" customHeight="1">
      <c r="A1039" s="90">
        <v>61.68421209688017</v>
      </c>
      <c r="B1039" s="23">
        <f t="shared" si="46"/>
        <v>0.4720964709</v>
      </c>
      <c r="C1039" s="26">
        <v>-16.0</v>
      </c>
      <c r="D1039" s="34">
        <v>0.0</v>
      </c>
      <c r="E1039" s="43">
        <v>1.0</v>
      </c>
      <c r="F1039" s="34">
        <v>0.0</v>
      </c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</row>
    <row r="1040" ht="14.25" customHeight="1">
      <c r="A1040" s="90">
        <v>62.10141467310121</v>
      </c>
      <c r="B1040" s="23">
        <f t="shared" si="46"/>
        <v>0.4752895062</v>
      </c>
      <c r="C1040" s="26">
        <v>-15.0</v>
      </c>
      <c r="D1040" s="34">
        <v>0.0</v>
      </c>
      <c r="E1040" s="43">
        <v>1.0</v>
      </c>
      <c r="F1040" s="34">
        <v>0.0</v>
      </c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</row>
    <row r="1041" ht="14.25" customHeight="1">
      <c r="A1041" s="90">
        <v>60.82136299806314</v>
      </c>
      <c r="B1041" s="23">
        <f t="shared" si="46"/>
        <v>0.4654927063</v>
      </c>
      <c r="C1041" s="26">
        <v>-14.0</v>
      </c>
      <c r="D1041" s="34">
        <v>0.0</v>
      </c>
      <c r="E1041" s="43">
        <v>1.0</v>
      </c>
      <c r="F1041" s="34">
        <v>0.0</v>
      </c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</row>
    <row r="1042" ht="14.25" customHeight="1">
      <c r="A1042" s="90">
        <v>60.1318290311403</v>
      </c>
      <c r="B1042" s="23">
        <f t="shared" si="46"/>
        <v>0.4602153989</v>
      </c>
      <c r="C1042" s="26">
        <v>-13.0</v>
      </c>
      <c r="D1042" s="34">
        <v>0.0</v>
      </c>
      <c r="E1042" s="43">
        <v>1.0</v>
      </c>
      <c r="F1042" s="34">
        <v>0.0</v>
      </c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ht="14.25" customHeight="1">
      <c r="A1043" s="90">
        <v>67.6546653841039</v>
      </c>
      <c r="B1043" s="23">
        <f t="shared" si="46"/>
        <v>0.5177909822</v>
      </c>
      <c r="C1043" s="26">
        <v>-12.0</v>
      </c>
      <c r="D1043" s="34">
        <v>0.0</v>
      </c>
      <c r="E1043" s="43">
        <v>1.0</v>
      </c>
      <c r="F1043" s="34">
        <v>0.0</v>
      </c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</row>
    <row r="1044" ht="14.25" customHeight="1">
      <c r="A1044" s="90">
        <v>68.60677411838945</v>
      </c>
      <c r="B1044" s="23">
        <f t="shared" si="46"/>
        <v>0.5250778901</v>
      </c>
      <c r="C1044" s="26">
        <v>-11.0</v>
      </c>
      <c r="D1044" s="34">
        <v>0.0</v>
      </c>
      <c r="E1044" s="43">
        <v>1.0</v>
      </c>
      <c r="F1044" s="34">
        <v>0.0</v>
      </c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</row>
    <row r="1045" ht="14.25" customHeight="1">
      <c r="A1045" s="90">
        <v>68.23309828297019</v>
      </c>
      <c r="B1045" s="23">
        <f t="shared" si="46"/>
        <v>0.5222179842</v>
      </c>
      <c r="C1045" s="26">
        <v>-10.0</v>
      </c>
      <c r="D1045" s="34">
        <v>0.0</v>
      </c>
      <c r="E1045" s="43">
        <v>1.0</v>
      </c>
      <c r="F1045" s="34">
        <v>0.0</v>
      </c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</row>
    <row r="1046" ht="14.25" customHeight="1">
      <c r="A1046" s="90">
        <v>69.20638040249321</v>
      </c>
      <c r="B1046" s="23">
        <f t="shared" si="46"/>
        <v>0.5296669414</v>
      </c>
      <c r="C1046" s="26">
        <v>-9.0</v>
      </c>
      <c r="D1046" s="34">
        <v>0.0</v>
      </c>
      <c r="E1046" s="43">
        <v>1.0</v>
      </c>
      <c r="F1046" s="34">
        <v>0.0</v>
      </c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</row>
    <row r="1047" ht="14.25" customHeight="1">
      <c r="A1047" s="90">
        <v>69.57147017972633</v>
      </c>
      <c r="B1047" s="23">
        <f t="shared" si="46"/>
        <v>0.5324611344</v>
      </c>
      <c r="C1047" s="26">
        <v>-8.0</v>
      </c>
      <c r="D1047" s="34">
        <v>0.0</v>
      </c>
      <c r="E1047" s="43">
        <v>1.0</v>
      </c>
      <c r="F1047" s="34">
        <v>0.0</v>
      </c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</row>
    <row r="1048" ht="14.25" customHeight="1">
      <c r="A1048" s="90">
        <v>70.27824772378233</v>
      </c>
      <c r="B1048" s="23">
        <f t="shared" si="46"/>
        <v>0.5378704146</v>
      </c>
      <c r="C1048" s="26">
        <v>-7.0</v>
      </c>
      <c r="D1048" s="34">
        <v>0.0</v>
      </c>
      <c r="E1048" s="43">
        <v>1.0</v>
      </c>
      <c r="F1048" s="34">
        <v>0.0</v>
      </c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</row>
    <row r="1049" ht="14.25" customHeight="1">
      <c r="A1049" s="90">
        <v>68.24539839124567</v>
      </c>
      <c r="B1049" s="23">
        <f t="shared" si="46"/>
        <v>0.5223121224</v>
      </c>
      <c r="C1049" s="26">
        <v>-6.0</v>
      </c>
      <c r="D1049" s="34">
        <v>0.0</v>
      </c>
      <c r="E1049" s="43">
        <v>1.0</v>
      </c>
      <c r="F1049" s="34">
        <v>0.0</v>
      </c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</row>
    <row r="1050" ht="14.25" customHeight="1">
      <c r="A1050" s="90">
        <v>67.59746384193946</v>
      </c>
      <c r="B1050" s="23">
        <f t="shared" si="46"/>
        <v>0.5173531936</v>
      </c>
      <c r="C1050" s="26">
        <v>-5.0</v>
      </c>
      <c r="D1050" s="34">
        <v>0.0</v>
      </c>
      <c r="E1050" s="43">
        <v>1.0</v>
      </c>
      <c r="F1050" s="34">
        <v>0.0</v>
      </c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</row>
    <row r="1051" ht="14.25" customHeight="1">
      <c r="A1051" s="90">
        <v>67.08430266765802</v>
      </c>
      <c r="B1051" s="23">
        <f t="shared" si="46"/>
        <v>0.5134257449</v>
      </c>
      <c r="C1051" s="26">
        <v>-4.0</v>
      </c>
      <c r="D1051" s="34">
        <v>0.0</v>
      </c>
      <c r="E1051" s="43">
        <v>1.0</v>
      </c>
      <c r="F1051" s="34">
        <v>0.0</v>
      </c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ht="14.25" customHeight="1">
      <c r="A1052" s="90">
        <v>70.61099570603689</v>
      </c>
      <c r="B1052" s="23">
        <f t="shared" si="46"/>
        <v>0.5404170816</v>
      </c>
      <c r="C1052" s="26">
        <v>-3.0</v>
      </c>
      <c r="D1052" s="34">
        <v>0.0</v>
      </c>
      <c r="E1052" s="43">
        <v>1.0</v>
      </c>
      <c r="F1052" s="34">
        <v>0.0</v>
      </c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</row>
    <row r="1053" ht="14.25" customHeight="1">
      <c r="A1053" s="90">
        <v>71.81637072250624</v>
      </c>
      <c r="B1053" s="23">
        <f t="shared" si="46"/>
        <v>0.549642348</v>
      </c>
      <c r="C1053" s="26">
        <v>-2.0</v>
      </c>
      <c r="D1053" s="34">
        <v>0.0</v>
      </c>
      <c r="E1053" s="43">
        <v>1.0</v>
      </c>
      <c r="F1053" s="34">
        <v>0.0</v>
      </c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</row>
    <row r="1054" ht="14.25" customHeight="1">
      <c r="A1054" s="90">
        <v>67.64884603331795</v>
      </c>
      <c r="B1054" s="23">
        <f t="shared" si="46"/>
        <v>0.5177464442</v>
      </c>
      <c r="C1054" s="26">
        <v>-1.0</v>
      </c>
      <c r="D1054" s="34">
        <v>0.0</v>
      </c>
      <c r="E1054" s="43">
        <v>1.0</v>
      </c>
      <c r="F1054" s="34">
        <v>0.0</v>
      </c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</row>
    <row r="1055" ht="14.25" customHeight="1">
      <c r="A1055" s="90">
        <v>64.69524986478328</v>
      </c>
      <c r="B1055" s="23">
        <f t="shared" si="46"/>
        <v>0.4951412705</v>
      </c>
      <c r="C1055" s="26">
        <v>0.0</v>
      </c>
      <c r="D1055" s="34">
        <v>0.0</v>
      </c>
      <c r="E1055" s="43">
        <v>1.0</v>
      </c>
      <c r="F1055" s="34">
        <v>0.0</v>
      </c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</row>
    <row r="1056" ht="14.25" customHeight="1">
      <c r="A1056" s="90">
        <v>57.40306468366943</v>
      </c>
      <c r="B1056" s="23">
        <f t="shared" si="46"/>
        <v>0.4393309623</v>
      </c>
      <c r="C1056" s="26">
        <v>1.0</v>
      </c>
      <c r="D1056" s="34">
        <v>0.0</v>
      </c>
      <c r="E1056" s="43">
        <v>1.0</v>
      </c>
      <c r="F1056" s="34">
        <v>0.0</v>
      </c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</row>
    <row r="1057" ht="14.25" customHeight="1">
      <c r="A1057" s="90">
        <v>54.0604381692964</v>
      </c>
      <c r="B1057" s="23">
        <f t="shared" si="46"/>
        <v>0.4137483678</v>
      </c>
      <c r="C1057" s="26">
        <v>2.0</v>
      </c>
      <c r="D1057" s="34">
        <v>0.0</v>
      </c>
      <c r="E1057" s="43">
        <v>1.0</v>
      </c>
      <c r="F1057" s="34">
        <v>0.0</v>
      </c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</row>
    <row r="1058" ht="14.25" customHeight="1">
      <c r="A1058" s="90">
        <v>54.24283530702996</v>
      </c>
      <c r="B1058" s="23">
        <f t="shared" si="46"/>
        <v>0.4151443335</v>
      </c>
      <c r="C1058" s="26">
        <v>3.0</v>
      </c>
      <c r="D1058" s="34">
        <v>0.0</v>
      </c>
      <c r="E1058" s="43">
        <v>1.0</v>
      </c>
      <c r="F1058" s="34">
        <v>0.0</v>
      </c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</row>
    <row r="1059" ht="14.25" customHeight="1">
      <c r="A1059" s="90">
        <v>53.44290015221575</v>
      </c>
      <c r="B1059" s="23">
        <f t="shared" si="46"/>
        <v>0.4090220771</v>
      </c>
      <c r="C1059" s="26">
        <v>4.0</v>
      </c>
      <c r="D1059" s="34">
        <v>0.0</v>
      </c>
      <c r="E1059" s="43">
        <v>1.0</v>
      </c>
      <c r="F1059" s="34">
        <v>0.0</v>
      </c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</row>
    <row r="1060" ht="14.25" customHeight="1">
      <c r="A1060" s="90">
        <v>52.10883201021544</v>
      </c>
      <c r="B1060" s="23">
        <f t="shared" si="46"/>
        <v>0.3988118655</v>
      </c>
      <c r="C1060" s="26">
        <v>5.0</v>
      </c>
      <c r="D1060" s="34">
        <v>0.0</v>
      </c>
      <c r="E1060" s="43">
        <v>1.0</v>
      </c>
      <c r="F1060" s="34">
        <v>0.0</v>
      </c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ht="14.25" customHeight="1">
      <c r="A1061" s="90">
        <v>48.81314679432111</v>
      </c>
      <c r="B1061" s="23">
        <f t="shared" si="46"/>
        <v>0.3735885335</v>
      </c>
      <c r="C1061" s="26">
        <v>6.0</v>
      </c>
      <c r="D1061" s="34">
        <v>0.0</v>
      </c>
      <c r="E1061" s="43">
        <v>1.0</v>
      </c>
      <c r="F1061" s="34">
        <v>0.0</v>
      </c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</row>
    <row r="1062" ht="14.25" customHeight="1">
      <c r="A1062" s="90">
        <v>47.78680875237726</v>
      </c>
      <c r="B1062" s="23">
        <f t="shared" si="46"/>
        <v>0.3657335159</v>
      </c>
      <c r="C1062" s="26">
        <v>7.0</v>
      </c>
      <c r="D1062" s="34">
        <v>0.0</v>
      </c>
      <c r="E1062" s="43">
        <v>1.0</v>
      </c>
      <c r="F1062" s="34">
        <v>0.0</v>
      </c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</row>
    <row r="1063" ht="14.25" customHeight="1">
      <c r="A1063" s="90">
        <v>48.87242770372372</v>
      </c>
      <c r="B1063" s="23">
        <f t="shared" si="46"/>
        <v>0.3740422364</v>
      </c>
      <c r="C1063" s="26">
        <v>8.0</v>
      </c>
      <c r="D1063" s="34">
        <v>0.0</v>
      </c>
      <c r="E1063" s="43">
        <v>1.0</v>
      </c>
      <c r="F1063" s="34">
        <v>0.0</v>
      </c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</row>
    <row r="1064" ht="14.25" customHeight="1">
      <c r="A1064" s="90">
        <v>46.81858551880244</v>
      </c>
      <c r="B1064" s="23">
        <f t="shared" si="46"/>
        <v>0.3583232767</v>
      </c>
      <c r="C1064" s="26">
        <v>9.0</v>
      </c>
      <c r="D1064" s="34">
        <v>0.0</v>
      </c>
      <c r="E1064" s="43">
        <v>1.0</v>
      </c>
      <c r="F1064" s="34">
        <v>0.0</v>
      </c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</row>
    <row r="1065" ht="14.25" customHeight="1">
      <c r="A1065" s="90">
        <v>46.34519050224392</v>
      </c>
      <c r="B1065" s="23">
        <f t="shared" si="46"/>
        <v>0.3547001759</v>
      </c>
      <c r="C1065" s="26">
        <v>10.0</v>
      </c>
      <c r="D1065" s="34">
        <v>0.0</v>
      </c>
      <c r="E1065" s="43">
        <v>1.0</v>
      </c>
      <c r="F1065" s="34">
        <v>0.0</v>
      </c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</row>
    <row r="1066" ht="14.25" customHeight="1">
      <c r="A1066" s="87">
        <v>21.60263473341627</v>
      </c>
      <c r="B1066" s="23">
        <f t="shared" ref="B1066:B1093" si="47">A1066/MAX(A$1066:A$1048576)</f>
        <v>0.1653344879</v>
      </c>
      <c r="C1066" s="26">
        <v>-17.0</v>
      </c>
      <c r="D1066" s="34">
        <v>0.0</v>
      </c>
      <c r="E1066" s="43">
        <v>1.0</v>
      </c>
      <c r="F1066" s="34">
        <v>0.0</v>
      </c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</row>
    <row r="1067" ht="14.25" customHeight="1">
      <c r="A1067" s="87">
        <v>20.91678441965599</v>
      </c>
      <c r="B1067" s="23">
        <f t="shared" si="47"/>
        <v>0.1600853731</v>
      </c>
      <c r="C1067" s="26">
        <v>-16.0</v>
      </c>
      <c r="D1067" s="34">
        <v>0.0</v>
      </c>
      <c r="E1067" s="43">
        <v>1.0</v>
      </c>
      <c r="F1067" s="34">
        <v>0.0</v>
      </c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</row>
    <row r="1068" ht="14.25" customHeight="1">
      <c r="A1068" s="87">
        <v>21.29430946612278</v>
      </c>
      <c r="B1068" s="23">
        <f t="shared" si="47"/>
        <v>0.1629747387</v>
      </c>
      <c r="C1068" s="26">
        <v>-15.0</v>
      </c>
      <c r="D1068" s="34">
        <v>0.0</v>
      </c>
      <c r="E1068" s="43">
        <v>1.0</v>
      </c>
      <c r="F1068" s="34">
        <v>0.0</v>
      </c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</row>
    <row r="1069" ht="14.25" customHeight="1">
      <c r="A1069" s="87">
        <v>20.56980430137341</v>
      </c>
      <c r="B1069" s="23">
        <f t="shared" si="47"/>
        <v>0.1574297813</v>
      </c>
      <c r="C1069" s="26">
        <v>-14.0</v>
      </c>
      <c r="D1069" s="34">
        <v>0.0</v>
      </c>
      <c r="E1069" s="43">
        <v>1.0</v>
      </c>
      <c r="F1069" s="34">
        <v>0.0</v>
      </c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</row>
    <row r="1070" ht="14.25" customHeight="1">
      <c r="A1070" s="87">
        <v>21.81441541086235</v>
      </c>
      <c r="B1070" s="23">
        <f t="shared" si="47"/>
        <v>0.1669553388</v>
      </c>
      <c r="C1070" s="26">
        <v>-13.0</v>
      </c>
      <c r="D1070" s="34">
        <v>0.0</v>
      </c>
      <c r="E1070" s="43">
        <v>1.0</v>
      </c>
      <c r="F1070" s="34">
        <v>0.0</v>
      </c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</row>
    <row r="1071" ht="14.25" customHeight="1">
      <c r="A1071" s="87">
        <v>22.79445245590826</v>
      </c>
      <c r="B1071" s="23">
        <f t="shared" si="47"/>
        <v>0.1744559944</v>
      </c>
      <c r="C1071" s="26">
        <v>-12.0</v>
      </c>
      <c r="D1071" s="34">
        <v>0.0</v>
      </c>
      <c r="E1071" s="43">
        <v>1.0</v>
      </c>
      <c r="F1071" s="34">
        <v>0.0</v>
      </c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</row>
    <row r="1072" ht="14.25" customHeight="1">
      <c r="A1072" s="87">
        <v>23.46953284937661</v>
      </c>
      <c r="B1072" s="23">
        <f t="shared" si="47"/>
        <v>0.1796226823</v>
      </c>
      <c r="C1072" s="26">
        <v>-11.0</v>
      </c>
      <c r="D1072" s="34">
        <v>0.0</v>
      </c>
      <c r="E1072" s="43">
        <v>1.0</v>
      </c>
      <c r="F1072" s="34">
        <v>0.0</v>
      </c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</row>
    <row r="1073" ht="14.25" customHeight="1">
      <c r="A1073" s="87">
        <v>22.80003639141955</v>
      </c>
      <c r="B1073" s="23">
        <f t="shared" si="47"/>
        <v>0.1744987307</v>
      </c>
      <c r="C1073" s="26">
        <v>-10.0</v>
      </c>
      <c r="D1073" s="34">
        <v>0.0</v>
      </c>
      <c r="E1073" s="43">
        <v>1.0</v>
      </c>
      <c r="F1073" s="34">
        <v>0.0</v>
      </c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</row>
    <row r="1074" ht="14.25" customHeight="1">
      <c r="A1074" s="87">
        <v>23.11162575423825</v>
      </c>
      <c r="B1074" s="23">
        <f t="shared" si="47"/>
        <v>0.1768834615</v>
      </c>
      <c r="C1074" s="26">
        <v>-9.0</v>
      </c>
      <c r="D1074" s="34">
        <v>0.0</v>
      </c>
      <c r="E1074" s="43">
        <v>1.0</v>
      </c>
      <c r="F1074" s="34">
        <v>0.0</v>
      </c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</row>
    <row r="1075" ht="14.25" customHeight="1">
      <c r="A1075" s="87">
        <v>23.72914010662685</v>
      </c>
      <c r="B1075" s="23">
        <f t="shared" si="47"/>
        <v>0.1816095711</v>
      </c>
      <c r="C1075" s="26">
        <v>-8.0</v>
      </c>
      <c r="D1075" s="34">
        <v>0.0</v>
      </c>
      <c r="E1075" s="43">
        <v>1.0</v>
      </c>
      <c r="F1075" s="34">
        <v>0.0</v>
      </c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</row>
    <row r="1076" ht="14.25" customHeight="1">
      <c r="A1076" s="87">
        <v>23.66524850952089</v>
      </c>
      <c r="B1076" s="23">
        <f t="shared" si="47"/>
        <v>0.1811205805</v>
      </c>
      <c r="C1076" s="26">
        <v>-7.0</v>
      </c>
      <c r="D1076" s="34">
        <v>0.0</v>
      </c>
      <c r="E1076" s="43">
        <v>1.0</v>
      </c>
      <c r="F1076" s="34">
        <v>0.0</v>
      </c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</row>
    <row r="1077" ht="14.25" customHeight="1">
      <c r="A1077" s="87">
        <v>23.26277428040543</v>
      </c>
      <c r="B1077" s="23">
        <f t="shared" si="47"/>
        <v>0.1780402678</v>
      </c>
      <c r="C1077" s="26">
        <v>-6.0</v>
      </c>
      <c r="D1077" s="34">
        <v>0.0</v>
      </c>
      <c r="E1077" s="43">
        <v>1.0</v>
      </c>
      <c r="F1077" s="34">
        <v>0.0</v>
      </c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</row>
    <row r="1078" ht="14.25" customHeight="1">
      <c r="A1078" s="87">
        <v>22.60093144603814</v>
      </c>
      <c r="B1078" s="23">
        <f t="shared" si="47"/>
        <v>0.1729748928</v>
      </c>
      <c r="C1078" s="26">
        <v>-5.0</v>
      </c>
      <c r="D1078" s="34">
        <v>0.0</v>
      </c>
      <c r="E1078" s="43">
        <v>1.0</v>
      </c>
      <c r="F1078" s="34">
        <v>0.0</v>
      </c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</row>
    <row r="1079" ht="14.25" customHeight="1">
      <c r="A1079" s="87">
        <v>22.71184265662685</v>
      </c>
      <c r="B1079" s="23">
        <f t="shared" si="47"/>
        <v>0.1738237452</v>
      </c>
      <c r="C1079" s="26">
        <v>-4.0</v>
      </c>
      <c r="D1079" s="34">
        <v>0.0</v>
      </c>
      <c r="E1079" s="43">
        <v>1.0</v>
      </c>
      <c r="F1079" s="34">
        <v>0.0</v>
      </c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</row>
    <row r="1080" ht="14.25" customHeight="1">
      <c r="A1080" s="87">
        <v>22.62341249438804</v>
      </c>
      <c r="B1080" s="23">
        <f t="shared" si="47"/>
        <v>0.1731469502</v>
      </c>
      <c r="C1080" s="26">
        <v>-3.0</v>
      </c>
      <c r="D1080" s="34">
        <v>0.0</v>
      </c>
      <c r="E1080" s="43">
        <v>1.0</v>
      </c>
      <c r="F1080" s="34">
        <v>0.0</v>
      </c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</row>
    <row r="1081" ht="14.25" customHeight="1">
      <c r="A1081" s="87">
        <v>21.55892763205831</v>
      </c>
      <c r="B1081" s="23">
        <f t="shared" si="47"/>
        <v>0.1649999782</v>
      </c>
      <c r="C1081" s="26">
        <v>-2.0</v>
      </c>
      <c r="D1081" s="34">
        <v>0.0</v>
      </c>
      <c r="E1081" s="43">
        <v>1.0</v>
      </c>
      <c r="F1081" s="34">
        <v>0.0</v>
      </c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</row>
    <row r="1082" ht="14.25" customHeight="1">
      <c r="A1082" s="87">
        <v>21.9082259978904</v>
      </c>
      <c r="B1082" s="23">
        <f t="shared" si="47"/>
        <v>0.1676733126</v>
      </c>
      <c r="C1082" s="26">
        <v>-1.0</v>
      </c>
      <c r="D1082" s="34">
        <v>0.0</v>
      </c>
      <c r="E1082" s="43">
        <v>1.0</v>
      </c>
      <c r="F1082" s="34">
        <v>0.0</v>
      </c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</row>
    <row r="1083" ht="14.25" customHeight="1">
      <c r="A1083" s="87">
        <v>22.18293399140346</v>
      </c>
      <c r="B1083" s="23">
        <f t="shared" si="47"/>
        <v>0.169775774</v>
      </c>
      <c r="C1083" s="26">
        <v>0.0</v>
      </c>
      <c r="D1083" s="34">
        <v>0.0</v>
      </c>
      <c r="E1083" s="43">
        <v>1.0</v>
      </c>
      <c r="F1083" s="34">
        <v>0.0</v>
      </c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</row>
    <row r="1084" ht="14.25" customHeight="1">
      <c r="A1084" s="87">
        <v>22.28165457921899</v>
      </c>
      <c r="B1084" s="23">
        <f t="shared" si="47"/>
        <v>0.1705313262</v>
      </c>
      <c r="C1084" s="26">
        <v>1.0</v>
      </c>
      <c r="D1084" s="34">
        <v>0.0</v>
      </c>
      <c r="E1084" s="43">
        <v>1.0</v>
      </c>
      <c r="F1084" s="34">
        <v>0.0</v>
      </c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</row>
    <row r="1085" ht="14.25" customHeight="1">
      <c r="A1085" s="87">
        <v>21.18295847848771</v>
      </c>
      <c r="B1085" s="23">
        <f t="shared" si="47"/>
        <v>0.1621225205</v>
      </c>
      <c r="C1085" s="26">
        <v>2.0</v>
      </c>
      <c r="D1085" s="34">
        <v>0.0</v>
      </c>
      <c r="E1085" s="43">
        <v>1.0</v>
      </c>
      <c r="F1085" s="34">
        <v>0.0</v>
      </c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</row>
    <row r="1086" ht="14.25" customHeight="1">
      <c r="A1086" s="87">
        <v>22.49260888193639</v>
      </c>
      <c r="B1086" s="23">
        <f t="shared" si="47"/>
        <v>0.1721458525</v>
      </c>
      <c r="C1086" s="26">
        <v>3.0</v>
      </c>
      <c r="D1086" s="34">
        <v>0.0</v>
      </c>
      <c r="E1086" s="43">
        <v>1.0</v>
      </c>
      <c r="F1086" s="34">
        <v>0.0</v>
      </c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</row>
    <row r="1087" ht="14.25" customHeight="1">
      <c r="A1087" s="87">
        <v>22.84652981866049</v>
      </c>
      <c r="B1087" s="23">
        <f t="shared" si="47"/>
        <v>0.1748545654</v>
      </c>
      <c r="C1087" s="26">
        <v>4.0</v>
      </c>
      <c r="D1087" s="34">
        <v>0.0</v>
      </c>
      <c r="E1087" s="43">
        <v>1.0</v>
      </c>
      <c r="F1087" s="34">
        <v>0.0</v>
      </c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</row>
    <row r="1088" ht="14.25" customHeight="1">
      <c r="A1088" s="87">
        <v>22.33744102283737</v>
      </c>
      <c r="B1088" s="23">
        <f t="shared" si="47"/>
        <v>0.1709582844</v>
      </c>
      <c r="C1088" s="26">
        <v>5.0</v>
      </c>
      <c r="D1088" s="34">
        <v>0.0</v>
      </c>
      <c r="E1088" s="43">
        <v>1.0</v>
      </c>
      <c r="F1088" s="34">
        <v>0.0</v>
      </c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</row>
    <row r="1089" ht="14.25" customHeight="1">
      <c r="A1089" s="87">
        <v>23.09260403119992</v>
      </c>
      <c r="B1089" s="23">
        <f t="shared" si="47"/>
        <v>0.1767378799</v>
      </c>
      <c r="C1089" s="26">
        <v>6.0</v>
      </c>
      <c r="D1089" s="34">
        <v>0.0</v>
      </c>
      <c r="E1089" s="43">
        <v>1.0</v>
      </c>
      <c r="F1089" s="34">
        <v>0.0</v>
      </c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</row>
    <row r="1090" ht="14.25" customHeight="1">
      <c r="A1090" s="87">
        <v>23.24321716902316</v>
      </c>
      <c r="B1090" s="23">
        <f t="shared" si="47"/>
        <v>0.1778905886</v>
      </c>
      <c r="C1090" s="26">
        <v>7.0</v>
      </c>
      <c r="D1090" s="34">
        <v>0.0</v>
      </c>
      <c r="E1090" s="43">
        <v>1.0</v>
      </c>
      <c r="F1090" s="34">
        <v>0.0</v>
      </c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</row>
    <row r="1091" ht="14.25" customHeight="1">
      <c r="A1091" s="87">
        <v>19.8710692704727</v>
      </c>
      <c r="B1091" s="23">
        <f t="shared" si="47"/>
        <v>0.152082054</v>
      </c>
      <c r="C1091" s="26">
        <v>8.0</v>
      </c>
      <c r="D1091" s="34">
        <v>0.0</v>
      </c>
      <c r="E1091" s="43">
        <v>1.0</v>
      </c>
      <c r="F1091" s="34">
        <v>0.0</v>
      </c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</row>
    <row r="1092" ht="14.25" customHeight="1">
      <c r="A1092" s="87">
        <v>20.84273950049331</v>
      </c>
      <c r="B1092" s="23">
        <f t="shared" si="47"/>
        <v>0.1595186747</v>
      </c>
      <c r="C1092" s="26">
        <v>9.0</v>
      </c>
      <c r="D1092" s="34">
        <v>0.0</v>
      </c>
      <c r="E1092" s="43">
        <v>1.0</v>
      </c>
      <c r="F1092" s="34">
        <v>0.0</v>
      </c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</row>
    <row r="1093" ht="14.25" customHeight="1">
      <c r="A1093" s="87">
        <v>21.40448772283999</v>
      </c>
      <c r="B1093" s="23">
        <f t="shared" si="47"/>
        <v>0.1638179815</v>
      </c>
      <c r="C1093" s="26">
        <v>10.0</v>
      </c>
      <c r="D1093" s="34">
        <v>0.0</v>
      </c>
      <c r="E1093" s="43">
        <v>1.0</v>
      </c>
      <c r="F1093" s="34">
        <v>0.0</v>
      </c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</row>
    <row r="1094" ht="14.25" customHeight="1">
      <c r="A1094" s="87">
        <v>14.44985743267117</v>
      </c>
      <c r="B1094" s="23">
        <f t="shared" ref="B1094:B1121" si="48">A1094/MAX(A$1094:A$1048576)</f>
        <v>0.1105911297</v>
      </c>
      <c r="C1094" s="26">
        <v>-17.0</v>
      </c>
      <c r="D1094" s="34">
        <v>0.0</v>
      </c>
      <c r="E1094" s="43">
        <v>1.0</v>
      </c>
      <c r="F1094" s="34">
        <v>0.0</v>
      </c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</row>
    <row r="1095" ht="14.25" customHeight="1">
      <c r="A1095" s="87">
        <v>14.17531155936778</v>
      </c>
      <c r="B1095" s="23">
        <f t="shared" si="48"/>
        <v>0.1084899091</v>
      </c>
      <c r="C1095" s="26">
        <v>-16.0</v>
      </c>
      <c r="D1095" s="34">
        <v>0.0</v>
      </c>
      <c r="E1095" s="43">
        <v>1.0</v>
      </c>
      <c r="F1095" s="34">
        <v>0.0</v>
      </c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</row>
    <row r="1096" ht="14.25" customHeight="1">
      <c r="A1096" s="87">
        <v>14.05361004900454</v>
      </c>
      <c r="B1096" s="23">
        <f t="shared" si="48"/>
        <v>0.1075584738</v>
      </c>
      <c r="C1096" s="26">
        <v>-15.0</v>
      </c>
      <c r="D1096" s="34">
        <v>0.0</v>
      </c>
      <c r="E1096" s="43">
        <v>1.0</v>
      </c>
      <c r="F1096" s="34">
        <v>0.0</v>
      </c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</row>
    <row r="1097" ht="14.25" customHeight="1">
      <c r="A1097" s="87">
        <v>13.99646942566084</v>
      </c>
      <c r="B1097" s="23">
        <f t="shared" si="48"/>
        <v>0.1071211514</v>
      </c>
      <c r="C1097" s="26">
        <v>-14.0</v>
      </c>
      <c r="D1097" s="34">
        <v>0.0</v>
      </c>
      <c r="E1097" s="43">
        <v>1.0</v>
      </c>
      <c r="F1097" s="34">
        <v>0.0</v>
      </c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</row>
    <row r="1098" ht="14.25" customHeight="1">
      <c r="A1098" s="87">
        <v>14.20443906083767</v>
      </c>
      <c r="B1098" s="23">
        <f t="shared" si="48"/>
        <v>0.1087128347</v>
      </c>
      <c r="C1098" s="26">
        <v>-13.0</v>
      </c>
      <c r="D1098" s="34">
        <v>0.0</v>
      </c>
      <c r="E1098" s="43">
        <v>1.0</v>
      </c>
      <c r="F1098" s="34">
        <v>0.0</v>
      </c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</row>
    <row r="1099" ht="14.25" customHeight="1">
      <c r="A1099" s="87">
        <v>14.2739927270989</v>
      </c>
      <c r="B1099" s="23">
        <f t="shared" si="48"/>
        <v>0.1092451596</v>
      </c>
      <c r="C1099" s="26">
        <v>-12.0</v>
      </c>
      <c r="D1099" s="34">
        <v>0.0</v>
      </c>
      <c r="E1099" s="43">
        <v>1.0</v>
      </c>
      <c r="F1099" s="34">
        <v>0.0</v>
      </c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</row>
    <row r="1100" ht="14.25" customHeight="1">
      <c r="A1100" s="87">
        <v>14.34406674884588</v>
      </c>
      <c r="B1100" s="23">
        <f t="shared" si="48"/>
        <v>0.1097814669</v>
      </c>
      <c r="C1100" s="26">
        <v>-11.0</v>
      </c>
      <c r="D1100" s="34">
        <v>0.0</v>
      </c>
      <c r="E1100" s="43">
        <v>1.0</v>
      </c>
      <c r="F1100" s="34">
        <v>0.0</v>
      </c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</row>
    <row r="1101" ht="14.25" customHeight="1">
      <c r="A1101" s="87">
        <v>14.36079555796116</v>
      </c>
      <c r="B1101" s="23">
        <f t="shared" si="48"/>
        <v>0.1099094999</v>
      </c>
      <c r="C1101" s="26">
        <v>-10.0</v>
      </c>
      <c r="D1101" s="34">
        <v>0.0</v>
      </c>
      <c r="E1101" s="43">
        <v>1.0</v>
      </c>
      <c r="F1101" s="34">
        <v>0.0</v>
      </c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</row>
    <row r="1102" ht="14.25" customHeight="1">
      <c r="A1102" s="87">
        <v>14.91493519853919</v>
      </c>
      <c r="B1102" s="23">
        <f t="shared" si="48"/>
        <v>0.1141505749</v>
      </c>
      <c r="C1102" s="26">
        <v>-9.0</v>
      </c>
      <c r="D1102" s="34">
        <v>0.0</v>
      </c>
      <c r="E1102" s="43">
        <v>1.0</v>
      </c>
      <c r="F1102" s="34">
        <v>0.0</v>
      </c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</row>
    <row r="1103" ht="14.25" customHeight="1">
      <c r="A1103" s="87">
        <v>14.62648407758953</v>
      </c>
      <c r="B1103" s="23">
        <f t="shared" si="48"/>
        <v>0.1119429313</v>
      </c>
      <c r="C1103" s="26">
        <v>-8.0</v>
      </c>
      <c r="D1103" s="34">
        <v>0.0</v>
      </c>
      <c r="E1103" s="43">
        <v>1.0</v>
      </c>
      <c r="F1103" s="34">
        <v>0.0</v>
      </c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</row>
    <row r="1104" ht="14.25" customHeight="1">
      <c r="A1104" s="87">
        <v>14.88103455910268</v>
      </c>
      <c r="B1104" s="23">
        <f t="shared" si="48"/>
        <v>0.1138911183</v>
      </c>
      <c r="C1104" s="26">
        <v>-7.0</v>
      </c>
      <c r="D1104" s="34">
        <v>0.0</v>
      </c>
      <c r="E1104" s="43">
        <v>1.0</v>
      </c>
      <c r="F1104" s="34">
        <v>0.0</v>
      </c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</row>
    <row r="1105" ht="14.25" customHeight="1">
      <c r="A1105" s="87">
        <v>14.53292874563887</v>
      </c>
      <c r="B1105" s="23">
        <f t="shared" si="48"/>
        <v>0.1112269111</v>
      </c>
      <c r="C1105" s="26">
        <v>-6.0</v>
      </c>
      <c r="D1105" s="34">
        <v>0.0</v>
      </c>
      <c r="E1105" s="43">
        <v>1.0</v>
      </c>
      <c r="F1105" s="34">
        <v>0.0</v>
      </c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</row>
    <row r="1106" ht="14.25" customHeight="1">
      <c r="A1106" s="87">
        <v>14.43626728792869</v>
      </c>
      <c r="B1106" s="23">
        <f t="shared" si="48"/>
        <v>0.1104871183</v>
      </c>
      <c r="C1106" s="26">
        <v>-5.0</v>
      </c>
      <c r="D1106" s="34">
        <v>0.0</v>
      </c>
      <c r="E1106" s="43">
        <v>1.0</v>
      </c>
      <c r="F1106" s="34">
        <v>0.0</v>
      </c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</row>
    <row r="1107" ht="14.25" customHeight="1">
      <c r="A1107" s="87">
        <v>14.42027553172921</v>
      </c>
      <c r="B1107" s="23">
        <f t="shared" si="48"/>
        <v>0.1103647263</v>
      </c>
      <c r="C1107" s="26">
        <v>-4.0</v>
      </c>
      <c r="D1107" s="34">
        <v>0.0</v>
      </c>
      <c r="E1107" s="43">
        <v>1.0</v>
      </c>
      <c r="F1107" s="34">
        <v>0.0</v>
      </c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</row>
    <row r="1108" ht="14.25" customHeight="1">
      <c r="A1108" s="87">
        <v>14.71383670251261</v>
      </c>
      <c r="B1108" s="23">
        <f t="shared" si="48"/>
        <v>0.1126114794</v>
      </c>
      <c r="C1108" s="26">
        <v>-3.0</v>
      </c>
      <c r="D1108" s="34">
        <v>0.0</v>
      </c>
      <c r="E1108" s="43">
        <v>1.0</v>
      </c>
      <c r="F1108" s="34">
        <v>0.0</v>
      </c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</row>
    <row r="1109" ht="14.25" customHeight="1">
      <c r="A1109" s="87">
        <v>14.55153146503593</v>
      </c>
      <c r="B1109" s="23">
        <f t="shared" si="48"/>
        <v>0.1113692859</v>
      </c>
      <c r="C1109" s="26">
        <v>-2.0</v>
      </c>
      <c r="D1109" s="34">
        <v>0.0</v>
      </c>
      <c r="E1109" s="43">
        <v>1.0</v>
      </c>
      <c r="F1109" s="34">
        <v>0.0</v>
      </c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</row>
    <row r="1110" ht="14.25" customHeight="1">
      <c r="A1110" s="87">
        <v>14.21193319228496</v>
      </c>
      <c r="B1110" s="23">
        <f t="shared" si="48"/>
        <v>0.1087701906</v>
      </c>
      <c r="C1110" s="26">
        <v>-1.0</v>
      </c>
      <c r="D1110" s="34">
        <v>0.0</v>
      </c>
      <c r="E1110" s="43">
        <v>1.0</v>
      </c>
      <c r="F1110" s="34">
        <v>0.0</v>
      </c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</row>
    <row r="1111" ht="14.25" customHeight="1">
      <c r="A1111" s="87">
        <v>13.93797424428052</v>
      </c>
      <c r="B1111" s="23">
        <f t="shared" si="48"/>
        <v>0.106673462</v>
      </c>
      <c r="C1111" s="26">
        <v>0.0</v>
      </c>
      <c r="D1111" s="34">
        <v>0.0</v>
      </c>
      <c r="E1111" s="43">
        <v>1.0</v>
      </c>
      <c r="F1111" s="34">
        <v>0.0</v>
      </c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</row>
    <row r="1112" ht="14.25" customHeight="1">
      <c r="A1112" s="87">
        <v>12.83514165094405</v>
      </c>
      <c r="B1112" s="23">
        <f t="shared" si="48"/>
        <v>0.0982329979</v>
      </c>
      <c r="C1112" s="26">
        <v>1.0</v>
      </c>
      <c r="D1112" s="34">
        <v>0.0</v>
      </c>
      <c r="E1112" s="43">
        <v>1.0</v>
      </c>
      <c r="F1112" s="34">
        <v>0.0</v>
      </c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</row>
    <row r="1113" ht="14.25" customHeight="1">
      <c r="A1113" s="87">
        <v>11.9787866560286</v>
      </c>
      <c r="B1113" s="23">
        <f t="shared" si="48"/>
        <v>0.09167893556</v>
      </c>
      <c r="C1113" s="26">
        <v>2.0</v>
      </c>
      <c r="D1113" s="34">
        <v>0.0</v>
      </c>
      <c r="E1113" s="43">
        <v>1.0</v>
      </c>
      <c r="F1113" s="34">
        <v>0.0</v>
      </c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</row>
    <row r="1114" ht="14.25" customHeight="1">
      <c r="A1114" s="87">
        <v>12.81143871800911</v>
      </c>
      <c r="B1114" s="23">
        <f t="shared" si="48"/>
        <v>0.0980515889</v>
      </c>
      <c r="C1114" s="26">
        <v>3.0</v>
      </c>
      <c r="D1114" s="34">
        <v>0.0</v>
      </c>
      <c r="E1114" s="43">
        <v>1.0</v>
      </c>
      <c r="F1114" s="34">
        <v>0.0</v>
      </c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</row>
    <row r="1115" ht="14.25" customHeight="1">
      <c r="A1115" s="87">
        <v>11.96011841654957</v>
      </c>
      <c r="B1115" s="23">
        <f t="shared" si="48"/>
        <v>0.0915360593</v>
      </c>
      <c r="C1115" s="26">
        <v>4.0</v>
      </c>
      <c r="D1115" s="34">
        <v>0.0</v>
      </c>
      <c r="E1115" s="43">
        <v>1.0</v>
      </c>
      <c r="F1115" s="34">
        <v>0.0</v>
      </c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</row>
    <row r="1116" ht="14.25" customHeight="1">
      <c r="A1116" s="87">
        <v>11.4902263500316</v>
      </c>
      <c r="B1116" s="23">
        <f t="shared" si="48"/>
        <v>0.08793976814</v>
      </c>
      <c r="C1116" s="26">
        <v>5.0</v>
      </c>
      <c r="D1116" s="34">
        <v>0.0</v>
      </c>
      <c r="E1116" s="43">
        <v>1.0</v>
      </c>
      <c r="F1116" s="34">
        <v>0.0</v>
      </c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</row>
    <row r="1117" ht="14.25" customHeight="1">
      <c r="A1117" s="87">
        <v>11.30345528717373</v>
      </c>
      <c r="B1117" s="23">
        <f t="shared" si="48"/>
        <v>0.08651032685</v>
      </c>
      <c r="C1117" s="26">
        <v>6.0</v>
      </c>
      <c r="D1117" s="34">
        <v>0.0</v>
      </c>
      <c r="E1117" s="43">
        <v>1.0</v>
      </c>
      <c r="F1117" s="34">
        <v>0.0</v>
      </c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</row>
    <row r="1118" ht="14.25" customHeight="1">
      <c r="A1118" s="87">
        <v>11.43135222040138</v>
      </c>
      <c r="B1118" s="23">
        <f t="shared" si="48"/>
        <v>0.08748917847</v>
      </c>
      <c r="C1118" s="26">
        <v>7.0</v>
      </c>
      <c r="D1118" s="34">
        <v>0.0</v>
      </c>
      <c r="E1118" s="43">
        <v>1.0</v>
      </c>
      <c r="F1118" s="34">
        <v>0.0</v>
      </c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</row>
    <row r="1119" ht="14.25" customHeight="1">
      <c r="A1119" s="87">
        <v>11.44191119947644</v>
      </c>
      <c r="B1119" s="23">
        <f t="shared" si="48"/>
        <v>0.08756999099</v>
      </c>
      <c r="C1119" s="26">
        <v>8.0</v>
      </c>
      <c r="D1119" s="34">
        <v>0.0</v>
      </c>
      <c r="E1119" s="43">
        <v>1.0</v>
      </c>
      <c r="F1119" s="34">
        <v>0.0</v>
      </c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</row>
    <row r="1120" ht="14.25" customHeight="1">
      <c r="A1120" s="87">
        <v>11.11061046525401</v>
      </c>
      <c r="B1120" s="23">
        <f t="shared" si="48"/>
        <v>0.08503440041</v>
      </c>
      <c r="C1120" s="26">
        <v>9.0</v>
      </c>
      <c r="D1120" s="34">
        <v>0.0</v>
      </c>
      <c r="E1120" s="43">
        <v>1.0</v>
      </c>
      <c r="F1120" s="34">
        <v>0.0</v>
      </c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</row>
    <row r="1121" ht="14.25" customHeight="1">
      <c r="A1121" s="87">
        <v>10.86701042254061</v>
      </c>
      <c r="B1121" s="23">
        <f t="shared" si="48"/>
        <v>0.08317002188</v>
      </c>
      <c r="C1121" s="26">
        <v>10.0</v>
      </c>
      <c r="D1121" s="34">
        <v>0.0</v>
      </c>
      <c r="E1121" s="43">
        <v>1.0</v>
      </c>
      <c r="F1121" s="34">
        <v>0.0</v>
      </c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</row>
    <row r="1122" ht="14.25" customHeight="1">
      <c r="A1122" s="87">
        <v>21.37288800980638</v>
      </c>
      <c r="B1122" s="23">
        <f t="shared" ref="B1122:B1149" si="49">A1122/MAX(A$1122:A$1048576)</f>
        <v>0.163576135</v>
      </c>
      <c r="C1122" s="26">
        <v>-17.0</v>
      </c>
      <c r="D1122" s="34">
        <v>0.0</v>
      </c>
      <c r="E1122" s="43">
        <v>1.0</v>
      </c>
      <c r="F1122" s="34">
        <v>0.0</v>
      </c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</row>
    <row r="1123" ht="14.25" customHeight="1">
      <c r="A1123" s="87">
        <v>19.73133600889251</v>
      </c>
      <c r="B1123" s="23">
        <f t="shared" si="49"/>
        <v>0.1510126138</v>
      </c>
      <c r="C1123" s="26">
        <v>-16.0</v>
      </c>
      <c r="D1123" s="34">
        <v>0.0</v>
      </c>
      <c r="E1123" s="43">
        <v>1.0</v>
      </c>
      <c r="F1123" s="34">
        <v>0.0</v>
      </c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</row>
    <row r="1124" ht="14.25" customHeight="1">
      <c r="A1124" s="87">
        <v>19.16842235771886</v>
      </c>
      <c r="B1124" s="23">
        <f t="shared" si="49"/>
        <v>0.1467043874</v>
      </c>
      <c r="C1124" s="26">
        <v>-15.0</v>
      </c>
      <c r="D1124" s="34">
        <v>0.0</v>
      </c>
      <c r="E1124" s="43">
        <v>1.0</v>
      </c>
      <c r="F1124" s="34">
        <v>0.0</v>
      </c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</row>
    <row r="1125" ht="14.25" customHeight="1">
      <c r="A1125" s="87">
        <v>20.05334090469926</v>
      </c>
      <c r="B1125" s="23">
        <f t="shared" si="49"/>
        <v>0.1534770592</v>
      </c>
      <c r="C1125" s="26">
        <v>-14.0</v>
      </c>
      <c r="D1125" s="34">
        <v>0.0</v>
      </c>
      <c r="E1125" s="43">
        <v>1.0</v>
      </c>
      <c r="F1125" s="34">
        <v>0.0</v>
      </c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</row>
    <row r="1126" ht="14.25" customHeight="1">
      <c r="A1126" s="87">
        <v>19.95021368922618</v>
      </c>
      <c r="B1126" s="23">
        <f t="shared" si="49"/>
        <v>0.1526877811</v>
      </c>
      <c r="C1126" s="26">
        <v>-13.0</v>
      </c>
      <c r="D1126" s="34">
        <v>0.0</v>
      </c>
      <c r="E1126" s="43">
        <v>1.0</v>
      </c>
      <c r="F1126" s="34">
        <v>0.0</v>
      </c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</row>
    <row r="1127" ht="14.25" customHeight="1">
      <c r="A1127" s="87">
        <v>20.62501266652461</v>
      </c>
      <c r="B1127" s="23">
        <f t="shared" si="49"/>
        <v>0.1578523152</v>
      </c>
      <c r="C1127" s="26">
        <v>-12.0</v>
      </c>
      <c r="D1127" s="34">
        <v>0.0</v>
      </c>
      <c r="E1127" s="43">
        <v>1.0</v>
      </c>
      <c r="F1127" s="34">
        <v>0.0</v>
      </c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</row>
    <row r="1128" ht="14.25" customHeight="1">
      <c r="A1128" s="87">
        <v>20.70708410625256</v>
      </c>
      <c r="B1128" s="23">
        <f t="shared" si="49"/>
        <v>0.1584804441</v>
      </c>
      <c r="C1128" s="26">
        <v>-11.0</v>
      </c>
      <c r="D1128" s="34">
        <v>0.0</v>
      </c>
      <c r="E1128" s="43">
        <v>1.0</v>
      </c>
      <c r="F1128" s="34">
        <v>0.0</v>
      </c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</row>
    <row r="1129" ht="14.25" customHeight="1">
      <c r="A1129" s="87">
        <v>20.32779890423233</v>
      </c>
      <c r="B1129" s="23">
        <f t="shared" si="49"/>
        <v>0.1555776073</v>
      </c>
      <c r="C1129" s="26">
        <v>-10.0</v>
      </c>
      <c r="D1129" s="34">
        <v>0.0</v>
      </c>
      <c r="E1129" s="43">
        <v>1.0</v>
      </c>
      <c r="F1129" s="34">
        <v>0.0</v>
      </c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</row>
    <row r="1130" ht="14.25" customHeight="1">
      <c r="A1130" s="87">
        <v>20.00344137430502</v>
      </c>
      <c r="B1130" s="23">
        <f t="shared" si="49"/>
        <v>0.1530951561</v>
      </c>
      <c r="C1130" s="26">
        <v>-9.0</v>
      </c>
      <c r="D1130" s="34">
        <v>0.0</v>
      </c>
      <c r="E1130" s="43">
        <v>1.0</v>
      </c>
      <c r="F1130" s="34">
        <v>0.0</v>
      </c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</row>
    <row r="1131" ht="14.25" customHeight="1">
      <c r="A1131" s="87">
        <v>19.8776635155144</v>
      </c>
      <c r="B1131" s="23">
        <f t="shared" si="49"/>
        <v>0.1521325227</v>
      </c>
      <c r="C1131" s="26">
        <v>-8.0</v>
      </c>
      <c r="D1131" s="34">
        <v>0.0</v>
      </c>
      <c r="E1131" s="43">
        <v>1.0</v>
      </c>
      <c r="F1131" s="34">
        <v>0.0</v>
      </c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</row>
    <row r="1132" ht="14.25" customHeight="1">
      <c r="A1132" s="87">
        <v>20.44301232924764</v>
      </c>
      <c r="B1132" s="23">
        <f t="shared" si="49"/>
        <v>0.1564593864</v>
      </c>
      <c r="C1132" s="26">
        <v>-7.0</v>
      </c>
      <c r="D1132" s="34">
        <v>0.0</v>
      </c>
      <c r="E1132" s="43">
        <v>1.0</v>
      </c>
      <c r="F1132" s="34">
        <v>0.0</v>
      </c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</row>
    <row r="1133" ht="14.25" customHeight="1">
      <c r="A1133" s="87">
        <v>19.16319732649047</v>
      </c>
      <c r="B1133" s="23">
        <f t="shared" si="49"/>
        <v>0.1466643979</v>
      </c>
      <c r="C1133" s="26">
        <v>-6.0</v>
      </c>
      <c r="D1133" s="34">
        <v>0.0</v>
      </c>
      <c r="E1133" s="43">
        <v>1.0</v>
      </c>
      <c r="F1133" s="34">
        <v>0.0</v>
      </c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</row>
    <row r="1134" ht="14.25" customHeight="1">
      <c r="A1134" s="87">
        <v>19.43221724388738</v>
      </c>
      <c r="B1134" s="23">
        <f t="shared" si="49"/>
        <v>0.148723326</v>
      </c>
      <c r="C1134" s="26">
        <v>-5.0</v>
      </c>
      <c r="D1134" s="34">
        <v>0.0</v>
      </c>
      <c r="E1134" s="43">
        <v>1.0</v>
      </c>
      <c r="F1134" s="34">
        <v>0.0</v>
      </c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</row>
    <row r="1135" ht="14.25" customHeight="1">
      <c r="A1135" s="87">
        <v>19.54234384067652</v>
      </c>
      <c r="B1135" s="23">
        <f t="shared" si="49"/>
        <v>0.1495661734</v>
      </c>
      <c r="C1135" s="26">
        <v>-4.0</v>
      </c>
      <c r="D1135" s="34">
        <v>0.0</v>
      </c>
      <c r="E1135" s="43">
        <v>1.0</v>
      </c>
      <c r="F1135" s="34">
        <v>0.0</v>
      </c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</row>
    <row r="1136" ht="14.25" customHeight="1">
      <c r="A1136" s="87">
        <v>19.79447155810762</v>
      </c>
      <c r="B1136" s="23">
        <f t="shared" si="49"/>
        <v>0.1514958179</v>
      </c>
      <c r="C1136" s="26">
        <v>-3.0</v>
      </c>
      <c r="D1136" s="34">
        <v>0.0</v>
      </c>
      <c r="E1136" s="43">
        <v>1.0</v>
      </c>
      <c r="F1136" s="34">
        <v>0.0</v>
      </c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</row>
    <row r="1137" ht="14.25" customHeight="1">
      <c r="A1137" s="87">
        <v>20.62602610129769</v>
      </c>
      <c r="B1137" s="23">
        <f t="shared" si="49"/>
        <v>0.1578600715</v>
      </c>
      <c r="C1137" s="26">
        <v>-2.0</v>
      </c>
      <c r="D1137" s="34">
        <v>0.0</v>
      </c>
      <c r="E1137" s="43">
        <v>1.0</v>
      </c>
      <c r="F1137" s="34">
        <v>0.0</v>
      </c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</row>
    <row r="1138" ht="14.25" customHeight="1">
      <c r="A1138" s="87">
        <v>19.8296429740084</v>
      </c>
      <c r="B1138" s="23">
        <f t="shared" si="49"/>
        <v>0.1517650003</v>
      </c>
      <c r="C1138" s="26">
        <v>-1.0</v>
      </c>
      <c r="D1138" s="34">
        <v>0.0</v>
      </c>
      <c r="E1138" s="43">
        <v>1.0</v>
      </c>
      <c r="F1138" s="34">
        <v>0.0</v>
      </c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</row>
    <row r="1139" ht="14.25" customHeight="1">
      <c r="A1139" s="87">
        <v>19.71201507082163</v>
      </c>
      <c r="B1139" s="23">
        <f t="shared" si="49"/>
        <v>0.1508647421</v>
      </c>
      <c r="C1139" s="26">
        <v>0.0</v>
      </c>
      <c r="D1139" s="34">
        <v>0.0</v>
      </c>
      <c r="E1139" s="43">
        <v>1.0</v>
      </c>
      <c r="F1139" s="34">
        <v>0.0</v>
      </c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</row>
    <row r="1140" ht="14.25" customHeight="1">
      <c r="A1140" s="87">
        <v>18.069167252803</v>
      </c>
      <c r="B1140" s="23">
        <f t="shared" si="49"/>
        <v>0.1382913034</v>
      </c>
      <c r="C1140" s="26">
        <v>1.0</v>
      </c>
      <c r="D1140" s="34">
        <v>0.0</v>
      </c>
      <c r="E1140" s="43">
        <v>1.0</v>
      </c>
      <c r="F1140" s="34">
        <v>0.0</v>
      </c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</row>
    <row r="1141" ht="14.25" customHeight="1">
      <c r="A1141" s="87">
        <v>16.81903720861479</v>
      </c>
      <c r="B1141" s="23">
        <f t="shared" si="49"/>
        <v>0.128723507</v>
      </c>
      <c r="C1141" s="26">
        <v>2.0</v>
      </c>
      <c r="D1141" s="34">
        <v>0.0</v>
      </c>
      <c r="E1141" s="43">
        <v>1.0</v>
      </c>
      <c r="F1141" s="34">
        <v>0.0</v>
      </c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</row>
    <row r="1142" ht="14.25" customHeight="1">
      <c r="A1142" s="87">
        <v>17.64329881602161</v>
      </c>
      <c r="B1142" s="23">
        <f t="shared" si="49"/>
        <v>0.1350319445</v>
      </c>
      <c r="C1142" s="26">
        <v>3.0</v>
      </c>
      <c r="D1142" s="34">
        <v>0.0</v>
      </c>
      <c r="E1142" s="43">
        <v>1.0</v>
      </c>
      <c r="F1142" s="34">
        <v>0.0</v>
      </c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</row>
    <row r="1143" ht="14.25" customHeight="1">
      <c r="A1143" s="87">
        <v>15.91773974971</v>
      </c>
      <c r="B1143" s="23">
        <f t="shared" si="49"/>
        <v>0.1218254802</v>
      </c>
      <c r="C1143" s="26">
        <v>4.0</v>
      </c>
      <c r="D1143" s="34">
        <v>0.0</v>
      </c>
      <c r="E1143" s="43">
        <v>1.0</v>
      </c>
      <c r="F1143" s="34">
        <v>0.0</v>
      </c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</row>
    <row r="1144" ht="14.25" customHeight="1">
      <c r="A1144" s="87">
        <v>13.7195904108582</v>
      </c>
      <c r="B1144" s="23">
        <f t="shared" si="49"/>
        <v>0.1050020742</v>
      </c>
      <c r="C1144" s="26">
        <v>5.0</v>
      </c>
      <c r="D1144" s="34">
        <v>0.0</v>
      </c>
      <c r="E1144" s="43">
        <v>1.0</v>
      </c>
      <c r="F1144" s="34">
        <v>0.0</v>
      </c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</row>
    <row r="1145" ht="14.25" customHeight="1">
      <c r="A1145" s="87">
        <v>13.45442158561049</v>
      </c>
      <c r="B1145" s="23">
        <f t="shared" si="49"/>
        <v>0.1029726203</v>
      </c>
      <c r="C1145" s="26">
        <v>6.0</v>
      </c>
      <c r="D1145" s="34">
        <v>0.0</v>
      </c>
      <c r="E1145" s="43">
        <v>1.0</v>
      </c>
      <c r="F1145" s="34">
        <v>0.0</v>
      </c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</row>
    <row r="1146" ht="14.25" customHeight="1">
      <c r="A1146" s="87">
        <v>13.83947608688586</v>
      </c>
      <c r="B1146" s="23">
        <f t="shared" si="49"/>
        <v>0.1059196121</v>
      </c>
      <c r="C1146" s="26">
        <v>7.0</v>
      </c>
      <c r="D1146" s="34">
        <v>0.0</v>
      </c>
      <c r="E1146" s="43">
        <v>1.0</v>
      </c>
      <c r="F1146" s="34">
        <v>0.0</v>
      </c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</row>
    <row r="1147" ht="14.25" customHeight="1">
      <c r="A1147" s="87">
        <v>13.42667088134959</v>
      </c>
      <c r="B1147" s="23">
        <f t="shared" si="49"/>
        <v>0.1027602319</v>
      </c>
      <c r="C1147" s="26">
        <v>8.0</v>
      </c>
      <c r="D1147" s="34">
        <v>0.0</v>
      </c>
      <c r="E1147" s="43">
        <v>1.0</v>
      </c>
      <c r="F1147" s="34">
        <v>0.0</v>
      </c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</row>
    <row r="1148" ht="14.25" customHeight="1">
      <c r="A1148" s="87">
        <v>13.18447762111711</v>
      </c>
      <c r="B1148" s="23">
        <f t="shared" si="49"/>
        <v>0.1009066201</v>
      </c>
      <c r="C1148" s="26">
        <v>9.0</v>
      </c>
      <c r="D1148" s="34">
        <v>0.0</v>
      </c>
      <c r="E1148" s="43">
        <v>1.0</v>
      </c>
      <c r="F1148" s="34">
        <v>0.0</v>
      </c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</row>
    <row r="1149" ht="14.25" customHeight="1">
      <c r="A1149" s="87">
        <v>12.74325731578864</v>
      </c>
      <c r="B1149" s="23">
        <f t="shared" si="49"/>
        <v>0.09752976657</v>
      </c>
      <c r="C1149" s="26">
        <v>10.0</v>
      </c>
      <c r="D1149" s="34">
        <v>0.0</v>
      </c>
      <c r="E1149" s="43">
        <v>1.0</v>
      </c>
      <c r="F1149" s="34">
        <v>0.0</v>
      </c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</row>
    <row r="1150" ht="14.25" customHeight="1">
      <c r="A1150" s="87">
        <v>11.17947662768516</v>
      </c>
      <c r="B1150" s="23">
        <f t="shared" ref="B1150:B1177" si="50">A1150/MAX(A$1150:A$1048576)</f>
        <v>0.08556146351</v>
      </c>
      <c r="C1150" s="26">
        <v>-17.0</v>
      </c>
      <c r="D1150" s="34">
        <v>0.0</v>
      </c>
      <c r="E1150" s="43">
        <v>1.0</v>
      </c>
      <c r="F1150" s="34">
        <v>0.0</v>
      </c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</row>
    <row r="1151" ht="14.25" customHeight="1">
      <c r="A1151" s="87">
        <v>11.53275001926771</v>
      </c>
      <c r="B1151" s="23">
        <f t="shared" si="50"/>
        <v>0.08826522053</v>
      </c>
      <c r="C1151" s="26">
        <v>-16.0</v>
      </c>
      <c r="D1151" s="34">
        <v>0.0</v>
      </c>
      <c r="E1151" s="43">
        <v>1.0</v>
      </c>
      <c r="F1151" s="34">
        <v>0.0</v>
      </c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</row>
    <row r="1152" ht="14.25" customHeight="1">
      <c r="A1152" s="87">
        <v>10.53561486703362</v>
      </c>
      <c r="B1152" s="23">
        <f t="shared" si="50"/>
        <v>0.08063370559</v>
      </c>
      <c r="C1152" s="26">
        <v>-15.0</v>
      </c>
      <c r="D1152" s="34">
        <v>0.0</v>
      </c>
      <c r="E1152" s="43">
        <v>1.0</v>
      </c>
      <c r="F1152" s="34">
        <v>0.0</v>
      </c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</row>
    <row r="1153" ht="14.25" customHeight="1">
      <c r="A1153" s="87">
        <v>11.18683296182988</v>
      </c>
      <c r="B1153" s="23">
        <f t="shared" si="50"/>
        <v>0.08561776478</v>
      </c>
      <c r="C1153" s="26">
        <v>-14.0</v>
      </c>
      <c r="D1153" s="34">
        <v>0.0</v>
      </c>
      <c r="E1153" s="43">
        <v>1.0</v>
      </c>
      <c r="F1153" s="34">
        <v>0.0</v>
      </c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</row>
    <row r="1154" ht="14.25" customHeight="1">
      <c r="A1154" s="87">
        <v>10.95719830289173</v>
      </c>
      <c r="B1154" s="23">
        <f t="shared" si="50"/>
        <v>0.08386026949</v>
      </c>
      <c r="C1154" s="26">
        <v>-13.0</v>
      </c>
      <c r="D1154" s="34">
        <v>0.0</v>
      </c>
      <c r="E1154" s="43">
        <v>1.0</v>
      </c>
      <c r="F1154" s="34">
        <v>0.0</v>
      </c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</row>
    <row r="1155" ht="14.25" customHeight="1">
      <c r="A1155" s="87">
        <v>11.3341411946888</v>
      </c>
      <c r="B1155" s="23">
        <f t="shared" si="50"/>
        <v>0.08674517963</v>
      </c>
      <c r="C1155" s="26">
        <v>-12.0</v>
      </c>
      <c r="D1155" s="34">
        <v>0.0</v>
      </c>
      <c r="E1155" s="43">
        <v>1.0</v>
      </c>
      <c r="F1155" s="34">
        <v>0.0</v>
      </c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</row>
    <row r="1156" ht="14.25" customHeight="1">
      <c r="A1156" s="87">
        <v>11.59917658281551</v>
      </c>
      <c r="B1156" s="23">
        <f t="shared" si="50"/>
        <v>0.08877361231</v>
      </c>
      <c r="C1156" s="26">
        <v>-11.0</v>
      </c>
      <c r="D1156" s="34">
        <v>0.0</v>
      </c>
      <c r="E1156" s="43">
        <v>1.0</v>
      </c>
      <c r="F1156" s="34">
        <v>0.0</v>
      </c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</row>
    <row r="1157" ht="14.25" customHeight="1">
      <c r="A1157" s="87">
        <v>11.19324891753106</v>
      </c>
      <c r="B1157" s="23">
        <f t="shared" si="50"/>
        <v>0.08566686892</v>
      </c>
      <c r="C1157" s="26">
        <v>-10.0</v>
      </c>
      <c r="D1157" s="34">
        <v>0.0</v>
      </c>
      <c r="E1157" s="43">
        <v>1.0</v>
      </c>
      <c r="F1157" s="34">
        <v>0.0</v>
      </c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</row>
    <row r="1158" ht="14.25" customHeight="1">
      <c r="A1158" s="87">
        <v>11.18333073452601</v>
      </c>
      <c r="B1158" s="23">
        <f t="shared" si="50"/>
        <v>0.08559096069</v>
      </c>
      <c r="C1158" s="26">
        <v>-9.0</v>
      </c>
      <c r="D1158" s="34">
        <v>0.0</v>
      </c>
      <c r="E1158" s="43">
        <v>1.0</v>
      </c>
      <c r="F1158" s="34">
        <v>0.0</v>
      </c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</row>
    <row r="1159" ht="14.25" customHeight="1">
      <c r="A1159" s="87">
        <v>11.65399457800638</v>
      </c>
      <c r="B1159" s="23">
        <f t="shared" si="50"/>
        <v>0.08919315859</v>
      </c>
      <c r="C1159" s="26">
        <v>-8.0</v>
      </c>
      <c r="D1159" s="34">
        <v>0.0</v>
      </c>
      <c r="E1159" s="43">
        <v>1.0</v>
      </c>
      <c r="F1159" s="34">
        <v>0.0</v>
      </c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</row>
    <row r="1160" ht="14.25" customHeight="1">
      <c r="A1160" s="87">
        <v>11.99585040711651</v>
      </c>
      <c r="B1160" s="23">
        <f t="shared" si="50"/>
        <v>0.09180953197</v>
      </c>
      <c r="C1160" s="26">
        <v>-7.0</v>
      </c>
      <c r="D1160" s="34">
        <v>0.0</v>
      </c>
      <c r="E1160" s="43">
        <v>1.0</v>
      </c>
      <c r="F1160" s="34">
        <v>0.0</v>
      </c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</row>
    <row r="1161" ht="14.25" customHeight="1">
      <c r="A1161" s="87">
        <v>11.75155797966282</v>
      </c>
      <c r="B1161" s="23">
        <f t="shared" si="50"/>
        <v>0.08993985432</v>
      </c>
      <c r="C1161" s="26">
        <v>-6.0</v>
      </c>
      <c r="D1161" s="34">
        <v>0.0</v>
      </c>
      <c r="E1161" s="43">
        <v>1.0</v>
      </c>
      <c r="F1161" s="34">
        <v>0.0</v>
      </c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</row>
    <row r="1162" ht="14.25" customHeight="1">
      <c r="A1162" s="87">
        <v>11.14322424149369</v>
      </c>
      <c r="B1162" s="23">
        <f t="shared" si="50"/>
        <v>0.08528400802</v>
      </c>
      <c r="C1162" s="26">
        <v>-5.0</v>
      </c>
      <c r="D1162" s="34">
        <v>0.0</v>
      </c>
      <c r="E1162" s="43">
        <v>1.0</v>
      </c>
      <c r="F1162" s="34">
        <v>0.0</v>
      </c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</row>
    <row r="1163" ht="14.25" customHeight="1">
      <c r="A1163" s="87">
        <v>10.51381275254035</v>
      </c>
      <c r="B1163" s="23">
        <f t="shared" si="50"/>
        <v>0.08046684439</v>
      </c>
      <c r="C1163" s="26">
        <v>-4.0</v>
      </c>
      <c r="D1163" s="34">
        <v>0.0</v>
      </c>
      <c r="E1163" s="43">
        <v>1.0</v>
      </c>
      <c r="F1163" s="34">
        <v>0.0</v>
      </c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</row>
    <row r="1164" ht="14.25" customHeight="1">
      <c r="A1164" s="87">
        <v>11.15973524770249</v>
      </c>
      <c r="B1164" s="23">
        <f t="shared" si="50"/>
        <v>0.08541037403</v>
      </c>
      <c r="C1164" s="26">
        <v>-3.0</v>
      </c>
      <c r="D1164" s="34">
        <v>0.0</v>
      </c>
      <c r="E1164" s="43">
        <v>1.0</v>
      </c>
      <c r="F1164" s="34">
        <v>0.0</v>
      </c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</row>
    <row r="1165" ht="14.25" customHeight="1">
      <c r="A1165" s="87">
        <v>10.98919463564908</v>
      </c>
      <c r="B1165" s="23">
        <f t="shared" si="50"/>
        <v>0.08410515153</v>
      </c>
      <c r="C1165" s="26">
        <v>-2.0</v>
      </c>
      <c r="D1165" s="34">
        <v>0.0</v>
      </c>
      <c r="E1165" s="43">
        <v>1.0</v>
      </c>
      <c r="F1165" s="34">
        <v>0.0</v>
      </c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</row>
    <row r="1166" ht="14.25" customHeight="1">
      <c r="A1166" s="87">
        <v>10.71200709597279</v>
      </c>
      <c r="B1166" s="23">
        <f t="shared" si="50"/>
        <v>0.08198371308</v>
      </c>
      <c r="C1166" s="26">
        <v>-1.0</v>
      </c>
      <c r="D1166" s="34">
        <v>0.0</v>
      </c>
      <c r="E1166" s="43">
        <v>1.0</v>
      </c>
      <c r="F1166" s="34">
        <v>0.0</v>
      </c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</row>
    <row r="1167" ht="14.25" customHeight="1">
      <c r="A1167" s="87">
        <v>10.79253040020552</v>
      </c>
      <c r="B1167" s="23">
        <f t="shared" si="50"/>
        <v>0.08259999343</v>
      </c>
      <c r="C1167" s="26">
        <v>0.0</v>
      </c>
      <c r="D1167" s="34">
        <v>0.0</v>
      </c>
      <c r="E1167" s="43">
        <v>1.0</v>
      </c>
      <c r="F1167" s="34">
        <v>0.0</v>
      </c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</row>
    <row r="1168" ht="14.25" customHeight="1">
      <c r="A1168" s="87">
        <v>10.08217543012214</v>
      </c>
      <c r="B1168" s="23">
        <f t="shared" si="50"/>
        <v>0.07716333366</v>
      </c>
      <c r="C1168" s="26">
        <v>1.0</v>
      </c>
      <c r="D1168" s="34">
        <v>0.0</v>
      </c>
      <c r="E1168" s="43">
        <v>1.0</v>
      </c>
      <c r="F1168" s="34">
        <v>0.0</v>
      </c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</row>
    <row r="1169" ht="14.25" customHeight="1">
      <c r="A1169" s="87">
        <v>9.71200341336565</v>
      </c>
      <c r="B1169" s="23">
        <f t="shared" si="50"/>
        <v>0.07433024401</v>
      </c>
      <c r="C1169" s="26">
        <v>2.0</v>
      </c>
      <c r="D1169" s="34">
        <v>0.0</v>
      </c>
      <c r="E1169" s="43">
        <v>1.0</v>
      </c>
      <c r="F1169" s="34">
        <v>0.0</v>
      </c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</row>
    <row r="1170" ht="14.25" customHeight="1">
      <c r="A1170" s="87">
        <v>10.11717117212935</v>
      </c>
      <c r="B1170" s="23">
        <f t="shared" si="50"/>
        <v>0.0774311715</v>
      </c>
      <c r="C1170" s="26">
        <v>3.0</v>
      </c>
      <c r="D1170" s="34">
        <v>0.0</v>
      </c>
      <c r="E1170" s="43">
        <v>1.0</v>
      </c>
      <c r="F1170" s="34">
        <v>0.0</v>
      </c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</row>
    <row r="1171" ht="14.25" customHeight="1">
      <c r="A1171" s="87">
        <v>9.918265813614921</v>
      </c>
      <c r="B1171" s="23">
        <f t="shared" si="50"/>
        <v>0.0759088611</v>
      </c>
      <c r="C1171" s="26">
        <v>4.0</v>
      </c>
      <c r="D1171" s="34">
        <v>0.0</v>
      </c>
      <c r="E1171" s="43">
        <v>1.0</v>
      </c>
      <c r="F1171" s="34">
        <v>0.0</v>
      </c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</row>
    <row r="1172" ht="14.25" customHeight="1">
      <c r="A1172" s="87">
        <v>9.770458364604506</v>
      </c>
      <c r="B1172" s="23">
        <f t="shared" si="50"/>
        <v>0.07477762553</v>
      </c>
      <c r="C1172" s="26">
        <v>5.0</v>
      </c>
      <c r="D1172" s="34">
        <v>0.0</v>
      </c>
      <c r="E1172" s="43">
        <v>1.0</v>
      </c>
      <c r="F1172" s="34">
        <v>0.0</v>
      </c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</row>
    <row r="1173" ht="14.25" customHeight="1">
      <c r="A1173" s="87">
        <v>10.57960949228785</v>
      </c>
      <c r="B1173" s="23">
        <f t="shared" si="50"/>
        <v>0.08097041585</v>
      </c>
      <c r="C1173" s="26">
        <v>6.0</v>
      </c>
      <c r="D1173" s="34">
        <v>0.0</v>
      </c>
      <c r="E1173" s="43">
        <v>1.0</v>
      </c>
      <c r="F1173" s="34">
        <v>0.0</v>
      </c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</row>
    <row r="1174" ht="14.25" customHeight="1">
      <c r="A1174" s="87">
        <v>10.17293470072196</v>
      </c>
      <c r="B1174" s="23">
        <f t="shared" si="50"/>
        <v>0.07785795437</v>
      </c>
      <c r="C1174" s="26">
        <v>7.0</v>
      </c>
      <c r="D1174" s="34">
        <v>0.0</v>
      </c>
      <c r="E1174" s="43">
        <v>1.0</v>
      </c>
      <c r="F1174" s="34">
        <v>0.0</v>
      </c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</row>
    <row r="1175" ht="14.25" customHeight="1">
      <c r="A1175" s="87">
        <v>10.80644103119255</v>
      </c>
      <c r="B1175" s="23">
        <f t="shared" si="50"/>
        <v>0.08270645763</v>
      </c>
      <c r="C1175" s="26">
        <v>8.0</v>
      </c>
      <c r="D1175" s="34">
        <v>0.0</v>
      </c>
      <c r="E1175" s="43">
        <v>1.0</v>
      </c>
      <c r="F1175" s="34">
        <v>0.0</v>
      </c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</row>
    <row r="1176" ht="14.25" customHeight="1">
      <c r="A1176" s="87">
        <v>10.85428193458162</v>
      </c>
      <c r="B1176" s="23">
        <f t="shared" si="50"/>
        <v>0.08307260515</v>
      </c>
      <c r="C1176" s="26">
        <v>9.0</v>
      </c>
      <c r="D1176" s="34">
        <v>0.0</v>
      </c>
      <c r="E1176" s="43">
        <v>1.0</v>
      </c>
      <c r="F1176" s="34">
        <v>0.0</v>
      </c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</row>
    <row r="1177" ht="14.25" customHeight="1">
      <c r="A1177" s="87">
        <v>10.79276757360164</v>
      </c>
      <c r="B1177" s="23">
        <f t="shared" si="50"/>
        <v>0.08260180863</v>
      </c>
      <c r="C1177" s="26">
        <v>10.0</v>
      </c>
      <c r="D1177" s="34">
        <v>0.0</v>
      </c>
      <c r="E1177" s="43">
        <v>1.0</v>
      </c>
      <c r="F1177" s="34">
        <v>0.0</v>
      </c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</row>
    <row r="1178" ht="14.25" customHeight="1">
      <c r="A1178" s="87">
        <v>31.90974545536294</v>
      </c>
      <c r="B1178" s="23">
        <f t="shared" ref="B1178:B1205" si="51">A1178/MAX(A$1178:A$1048576)</f>
        <v>0.2442193505</v>
      </c>
      <c r="C1178" s="26">
        <v>-17.0</v>
      </c>
      <c r="D1178" s="34">
        <v>0.0</v>
      </c>
      <c r="E1178" s="43">
        <v>1.0</v>
      </c>
      <c r="F1178" s="34">
        <v>0.0</v>
      </c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</row>
    <row r="1179" ht="14.25" customHeight="1">
      <c r="A1179" s="87">
        <v>31.73502265758868</v>
      </c>
      <c r="B1179" s="23">
        <f t="shared" si="51"/>
        <v>0.2428821199</v>
      </c>
      <c r="C1179" s="26">
        <v>-16.0</v>
      </c>
      <c r="D1179" s="34">
        <v>0.0</v>
      </c>
      <c r="E1179" s="43">
        <v>1.0</v>
      </c>
      <c r="F1179" s="34">
        <v>0.0</v>
      </c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</row>
    <row r="1180" ht="14.25" customHeight="1">
      <c r="A1180" s="87">
        <v>32.13512919729383</v>
      </c>
      <c r="B1180" s="23">
        <f t="shared" si="51"/>
        <v>0.2459443117</v>
      </c>
      <c r="C1180" s="26">
        <v>-15.0</v>
      </c>
      <c r="D1180" s="34">
        <v>0.0</v>
      </c>
      <c r="E1180" s="43">
        <v>1.0</v>
      </c>
      <c r="F1180" s="34">
        <v>0.0</v>
      </c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</row>
    <row r="1181" ht="14.25" customHeight="1">
      <c r="A1181" s="87">
        <v>34.64891598506963</v>
      </c>
      <c r="B1181" s="23">
        <f t="shared" si="51"/>
        <v>0.2651834303</v>
      </c>
      <c r="C1181" s="26">
        <v>-14.0</v>
      </c>
      <c r="D1181" s="34">
        <v>0.0</v>
      </c>
      <c r="E1181" s="43">
        <v>1.0</v>
      </c>
      <c r="F1181" s="34">
        <v>0.0</v>
      </c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</row>
    <row r="1182" ht="14.25" customHeight="1">
      <c r="A1182" s="87">
        <v>33.7733231297919</v>
      </c>
      <c r="B1182" s="23">
        <f t="shared" si="51"/>
        <v>0.2584821321</v>
      </c>
      <c r="C1182" s="26">
        <v>-13.0</v>
      </c>
      <c r="D1182" s="34">
        <v>0.0</v>
      </c>
      <c r="E1182" s="43">
        <v>1.0</v>
      </c>
      <c r="F1182" s="34">
        <v>0.0</v>
      </c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</row>
    <row r="1183" ht="14.25" customHeight="1">
      <c r="A1183" s="87">
        <v>34.86546901859505</v>
      </c>
      <c r="B1183" s="23">
        <f t="shared" si="51"/>
        <v>0.2668408061</v>
      </c>
      <c r="C1183" s="26">
        <v>-12.0</v>
      </c>
      <c r="D1183" s="34">
        <v>0.0</v>
      </c>
      <c r="E1183" s="43">
        <v>1.0</v>
      </c>
      <c r="F1183" s="34">
        <v>0.0</v>
      </c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</row>
    <row r="1184" ht="14.25" customHeight="1">
      <c r="A1184" s="87">
        <v>34.87607942328012</v>
      </c>
      <c r="B1184" s="23">
        <f t="shared" si="51"/>
        <v>0.2669220122</v>
      </c>
      <c r="C1184" s="26">
        <v>-11.0</v>
      </c>
      <c r="D1184" s="34">
        <v>0.0</v>
      </c>
      <c r="E1184" s="43">
        <v>1.0</v>
      </c>
      <c r="F1184" s="34">
        <v>0.0</v>
      </c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</row>
    <row r="1185" ht="14.25" customHeight="1">
      <c r="A1185" s="87">
        <v>35.69522164453844</v>
      </c>
      <c r="B1185" s="23">
        <f t="shared" si="51"/>
        <v>0.2731912688</v>
      </c>
      <c r="C1185" s="26">
        <v>-10.0</v>
      </c>
      <c r="D1185" s="34">
        <v>0.0</v>
      </c>
      <c r="E1185" s="43">
        <v>1.0</v>
      </c>
      <c r="F1185" s="34">
        <v>0.0</v>
      </c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</row>
    <row r="1186" ht="14.25" customHeight="1">
      <c r="A1186" s="87">
        <v>34.73966393952333</v>
      </c>
      <c r="B1186" s="23">
        <f t="shared" si="51"/>
        <v>0.2658779644</v>
      </c>
      <c r="C1186" s="26">
        <v>-9.0</v>
      </c>
      <c r="D1186" s="34">
        <v>0.0</v>
      </c>
      <c r="E1186" s="43">
        <v>1.0</v>
      </c>
      <c r="F1186" s="34">
        <v>0.0</v>
      </c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</row>
    <row r="1187" ht="14.25" customHeight="1">
      <c r="A1187" s="87">
        <v>35.49646281040169</v>
      </c>
      <c r="B1187" s="23">
        <f t="shared" si="51"/>
        <v>0.2716700798</v>
      </c>
      <c r="C1187" s="26">
        <v>-8.0</v>
      </c>
      <c r="D1187" s="34">
        <v>0.0</v>
      </c>
      <c r="E1187" s="43">
        <v>1.0</v>
      </c>
      <c r="F1187" s="34">
        <v>0.0</v>
      </c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</row>
    <row r="1188" ht="14.25" customHeight="1">
      <c r="A1188" s="87">
        <v>35.51605257847478</v>
      </c>
      <c r="B1188" s="23">
        <f t="shared" si="51"/>
        <v>0.2718200089</v>
      </c>
      <c r="C1188" s="26">
        <v>-7.0</v>
      </c>
      <c r="D1188" s="34">
        <v>0.0</v>
      </c>
      <c r="E1188" s="43">
        <v>1.0</v>
      </c>
      <c r="F1188" s="34">
        <v>0.0</v>
      </c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</row>
    <row r="1189" ht="14.25" customHeight="1">
      <c r="A1189" s="87">
        <v>35.74608595537067</v>
      </c>
      <c r="B1189" s="23">
        <f t="shared" si="51"/>
        <v>0.2735805558</v>
      </c>
      <c r="C1189" s="26">
        <v>-6.0</v>
      </c>
      <c r="D1189" s="34">
        <v>0.0</v>
      </c>
      <c r="E1189" s="43">
        <v>1.0</v>
      </c>
      <c r="F1189" s="34">
        <v>0.0</v>
      </c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</row>
    <row r="1190" ht="14.25" customHeight="1">
      <c r="A1190" s="87">
        <v>35.72303716501401</v>
      </c>
      <c r="B1190" s="23">
        <f t="shared" si="51"/>
        <v>0.2734041532</v>
      </c>
      <c r="C1190" s="26">
        <v>-5.0</v>
      </c>
      <c r="D1190" s="34">
        <v>0.0</v>
      </c>
      <c r="E1190" s="43">
        <v>1.0</v>
      </c>
      <c r="F1190" s="34">
        <v>0.0</v>
      </c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</row>
    <row r="1191" ht="14.25" customHeight="1">
      <c r="A1191" s="87">
        <v>34.58310151102322</v>
      </c>
      <c r="B1191" s="23">
        <f t="shared" si="51"/>
        <v>0.2646797231</v>
      </c>
      <c r="C1191" s="26">
        <v>-4.0</v>
      </c>
      <c r="D1191" s="34">
        <v>0.0</v>
      </c>
      <c r="E1191" s="43">
        <v>1.0</v>
      </c>
      <c r="F1191" s="34">
        <v>0.0</v>
      </c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</row>
    <row r="1192" ht="14.25" customHeight="1">
      <c r="A1192" s="87">
        <v>35.59663850803939</v>
      </c>
      <c r="B1192" s="23">
        <f t="shared" si="51"/>
        <v>0.2724367686</v>
      </c>
      <c r="C1192" s="26">
        <v>-3.0</v>
      </c>
      <c r="D1192" s="34">
        <v>0.0</v>
      </c>
      <c r="E1192" s="43">
        <v>1.0</v>
      </c>
      <c r="F1192" s="34">
        <v>0.0</v>
      </c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</row>
    <row r="1193" ht="14.25" customHeight="1">
      <c r="A1193" s="87">
        <v>35.85194961391437</v>
      </c>
      <c r="B1193" s="23">
        <f t="shared" si="51"/>
        <v>0.274390777</v>
      </c>
      <c r="C1193" s="26">
        <v>-2.0</v>
      </c>
      <c r="D1193" s="34">
        <v>0.0</v>
      </c>
      <c r="E1193" s="43">
        <v>1.0</v>
      </c>
      <c r="F1193" s="34">
        <v>0.0</v>
      </c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</row>
    <row r="1194" ht="14.25" customHeight="1">
      <c r="A1194" s="87">
        <v>36.07097144248232</v>
      </c>
      <c r="B1194" s="23">
        <f t="shared" si="51"/>
        <v>0.2760670477</v>
      </c>
      <c r="C1194" s="26">
        <v>-1.0</v>
      </c>
      <c r="D1194" s="34">
        <v>0.0</v>
      </c>
      <c r="E1194" s="43">
        <v>1.0</v>
      </c>
      <c r="F1194" s="34">
        <v>0.0</v>
      </c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</row>
    <row r="1195" ht="14.25" customHeight="1">
      <c r="A1195" s="87">
        <v>35.88580769904666</v>
      </c>
      <c r="B1195" s="23">
        <f t="shared" si="51"/>
        <v>0.2746499079</v>
      </c>
      <c r="C1195" s="26">
        <v>0.0</v>
      </c>
      <c r="D1195" s="34">
        <v>0.0</v>
      </c>
      <c r="E1195" s="43">
        <v>1.0</v>
      </c>
      <c r="F1195" s="34">
        <v>0.0</v>
      </c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</row>
    <row r="1196" ht="14.25" customHeight="1">
      <c r="A1196" s="87">
        <v>35.06762275551123</v>
      </c>
      <c r="B1196" s="23">
        <f t="shared" si="51"/>
        <v>0.2683879778</v>
      </c>
      <c r="C1196" s="26">
        <v>1.0</v>
      </c>
      <c r="D1196" s="34">
        <v>0.0</v>
      </c>
      <c r="E1196" s="43">
        <v>1.0</v>
      </c>
      <c r="F1196" s="34">
        <v>0.0</v>
      </c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</row>
    <row r="1197" ht="14.25" customHeight="1">
      <c r="A1197" s="87">
        <v>32.43821894432232</v>
      </c>
      <c r="B1197" s="23">
        <f t="shared" si="51"/>
        <v>0.2482639912</v>
      </c>
      <c r="C1197" s="26">
        <v>2.0</v>
      </c>
      <c r="D1197" s="34">
        <v>0.0</v>
      </c>
      <c r="E1197" s="43">
        <v>1.0</v>
      </c>
      <c r="F1197" s="34">
        <v>0.0</v>
      </c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</row>
    <row r="1198" ht="14.25" customHeight="1">
      <c r="A1198" s="87">
        <v>34.3811963301775</v>
      </c>
      <c r="B1198" s="23">
        <f t="shared" si="51"/>
        <v>0.2631344537</v>
      </c>
      <c r="C1198" s="26">
        <v>3.0</v>
      </c>
      <c r="D1198" s="34">
        <v>0.0</v>
      </c>
      <c r="E1198" s="43">
        <v>1.0</v>
      </c>
      <c r="F1198" s="34">
        <v>0.0</v>
      </c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</row>
    <row r="1199" ht="14.25" customHeight="1">
      <c r="A1199" s="87">
        <v>33.96451528157441</v>
      </c>
      <c r="B1199" s="23">
        <f t="shared" si="51"/>
        <v>0.2599454099</v>
      </c>
      <c r="C1199" s="26">
        <v>4.0</v>
      </c>
      <c r="D1199" s="34">
        <v>0.0</v>
      </c>
      <c r="E1199" s="43">
        <v>1.0</v>
      </c>
      <c r="F1199" s="34">
        <v>0.0</v>
      </c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</row>
    <row r="1200" ht="14.25" customHeight="1">
      <c r="A1200" s="87">
        <v>31.2392164137331</v>
      </c>
      <c r="B1200" s="23">
        <f t="shared" si="51"/>
        <v>0.2390874962</v>
      </c>
      <c r="C1200" s="26">
        <v>5.0</v>
      </c>
      <c r="D1200" s="34">
        <v>0.0</v>
      </c>
      <c r="E1200" s="43">
        <v>1.0</v>
      </c>
      <c r="F1200" s="34">
        <v>0.0</v>
      </c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</row>
    <row r="1201" ht="14.25" customHeight="1">
      <c r="A1201" s="87">
        <v>30.98604433483422</v>
      </c>
      <c r="B1201" s="23">
        <f t="shared" si="51"/>
        <v>0.2371498586</v>
      </c>
      <c r="C1201" s="26">
        <v>6.0</v>
      </c>
      <c r="D1201" s="34">
        <v>0.0</v>
      </c>
      <c r="E1201" s="43">
        <v>1.0</v>
      </c>
      <c r="F1201" s="34">
        <v>0.0</v>
      </c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</row>
    <row r="1202" ht="14.25" customHeight="1">
      <c r="A1202" s="87">
        <v>31.23587302778073</v>
      </c>
      <c r="B1202" s="23">
        <f t="shared" si="51"/>
        <v>0.2390619078</v>
      </c>
      <c r="C1202" s="26">
        <v>7.0</v>
      </c>
      <c r="D1202" s="34">
        <v>0.0</v>
      </c>
      <c r="E1202" s="43">
        <v>1.0</v>
      </c>
      <c r="F1202" s="34">
        <v>0.0</v>
      </c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</row>
    <row r="1203" ht="14.25" customHeight="1">
      <c r="A1203" s="87">
        <v>29.02358877347092</v>
      </c>
      <c r="B1203" s="23">
        <f t="shared" si="51"/>
        <v>0.222130321</v>
      </c>
      <c r="C1203" s="26">
        <v>8.0</v>
      </c>
      <c r="D1203" s="34">
        <v>0.0</v>
      </c>
      <c r="E1203" s="43">
        <v>1.0</v>
      </c>
      <c r="F1203" s="34">
        <v>0.0</v>
      </c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</row>
    <row r="1204" ht="14.25" customHeight="1">
      <c r="A1204" s="87">
        <v>27.87316742338062</v>
      </c>
      <c r="B1204" s="23">
        <f t="shared" si="51"/>
        <v>0.2133256392</v>
      </c>
      <c r="C1204" s="26">
        <v>9.0</v>
      </c>
      <c r="D1204" s="34">
        <v>0.0</v>
      </c>
      <c r="E1204" s="43">
        <v>1.0</v>
      </c>
      <c r="F1204" s="34">
        <v>0.0</v>
      </c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</row>
    <row r="1205" ht="14.25" customHeight="1">
      <c r="A1205" s="87">
        <v>25.67054292671911</v>
      </c>
      <c r="B1205" s="23">
        <f t="shared" si="51"/>
        <v>0.1964679828</v>
      </c>
      <c r="C1205" s="26">
        <v>10.0</v>
      </c>
      <c r="D1205" s="34">
        <v>0.0</v>
      </c>
      <c r="E1205" s="43">
        <v>1.0</v>
      </c>
      <c r="F1205" s="34">
        <v>0.0</v>
      </c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</row>
    <row r="1206" ht="14.25" customHeight="1">
      <c r="A1206" s="87">
        <v>49.05908889918157</v>
      </c>
      <c r="B1206" s="23">
        <f t="shared" ref="B1206:B1233" si="52">A1206/MAX(A$1206:A$1048576)</f>
        <v>0.3754708368</v>
      </c>
      <c r="C1206" s="26">
        <v>-17.0</v>
      </c>
      <c r="D1206" s="34">
        <v>0.0</v>
      </c>
      <c r="E1206" s="43">
        <v>1.0</v>
      </c>
      <c r="F1206" s="34">
        <v>0.0</v>
      </c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</row>
    <row r="1207" ht="14.25" customHeight="1">
      <c r="A1207" s="87">
        <v>48.46631057361833</v>
      </c>
      <c r="B1207" s="23">
        <f t="shared" si="52"/>
        <v>0.370934043</v>
      </c>
      <c r="C1207" s="26">
        <v>-16.0</v>
      </c>
      <c r="D1207" s="34">
        <v>0.0</v>
      </c>
      <c r="E1207" s="43">
        <v>1.0</v>
      </c>
      <c r="F1207" s="34">
        <v>0.0</v>
      </c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</row>
    <row r="1208" ht="14.25" customHeight="1">
      <c r="A1208" s="87">
        <v>49.80366905221886</v>
      </c>
      <c r="B1208" s="23">
        <f t="shared" si="52"/>
        <v>0.381169437</v>
      </c>
      <c r="C1208" s="26">
        <v>-15.0</v>
      </c>
      <c r="D1208" s="34">
        <v>0.0</v>
      </c>
      <c r="E1208" s="43">
        <v>1.0</v>
      </c>
      <c r="F1208" s="34">
        <v>0.0</v>
      </c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</row>
    <row r="1209" ht="14.25" customHeight="1">
      <c r="A1209" s="87">
        <v>50.16585473107178</v>
      </c>
      <c r="B1209" s="23">
        <f t="shared" si="52"/>
        <v>0.3839414037</v>
      </c>
      <c r="C1209" s="26">
        <v>-14.0</v>
      </c>
      <c r="D1209" s="34">
        <v>0.0</v>
      </c>
      <c r="E1209" s="43">
        <v>1.0</v>
      </c>
      <c r="F1209" s="34">
        <v>0.0</v>
      </c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</row>
    <row r="1210" ht="14.25" customHeight="1">
      <c r="A1210" s="87">
        <v>51.41607786286283</v>
      </c>
      <c r="B1210" s="23">
        <f t="shared" si="52"/>
        <v>0.3935099125</v>
      </c>
      <c r="C1210" s="26">
        <v>-13.0</v>
      </c>
      <c r="D1210" s="34">
        <v>0.0</v>
      </c>
      <c r="E1210" s="43">
        <v>1.0</v>
      </c>
      <c r="F1210" s="34">
        <v>0.0</v>
      </c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</row>
    <row r="1211" ht="14.25" customHeight="1">
      <c r="A1211" s="87">
        <v>51.07904209693625</v>
      </c>
      <c r="B1211" s="23">
        <f t="shared" si="52"/>
        <v>0.3909304292</v>
      </c>
      <c r="C1211" s="26">
        <v>-12.0</v>
      </c>
      <c r="D1211" s="34">
        <v>0.0</v>
      </c>
      <c r="E1211" s="43">
        <v>1.0</v>
      </c>
      <c r="F1211" s="34">
        <v>0.0</v>
      </c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</row>
    <row r="1212" ht="14.25" customHeight="1">
      <c r="A1212" s="87">
        <v>52.00805021358233</v>
      </c>
      <c r="B1212" s="23">
        <f t="shared" si="52"/>
        <v>0.3980405379</v>
      </c>
      <c r="C1212" s="26">
        <v>-11.0</v>
      </c>
      <c r="D1212" s="34">
        <v>0.0</v>
      </c>
      <c r="E1212" s="43">
        <v>1.0</v>
      </c>
      <c r="F1212" s="34">
        <v>0.0</v>
      </c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</row>
    <row r="1213" ht="14.25" customHeight="1">
      <c r="A1213" s="87">
        <v>53.50785235871825</v>
      </c>
      <c r="B1213" s="23">
        <f t="shared" si="52"/>
        <v>0.409519185</v>
      </c>
      <c r="C1213" s="26">
        <v>-10.0</v>
      </c>
      <c r="D1213" s="34">
        <v>0.0</v>
      </c>
      <c r="E1213" s="43">
        <v>1.0</v>
      </c>
      <c r="F1213" s="34">
        <v>0.0</v>
      </c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</row>
    <row r="1214" ht="14.25" customHeight="1">
      <c r="A1214" s="87">
        <v>50.37279593596352</v>
      </c>
      <c r="B1214" s="23">
        <f t="shared" si="52"/>
        <v>0.385525216</v>
      </c>
      <c r="C1214" s="26">
        <v>-9.0</v>
      </c>
      <c r="D1214" s="34">
        <v>0.0</v>
      </c>
      <c r="E1214" s="43">
        <v>1.0</v>
      </c>
      <c r="F1214" s="34">
        <v>0.0</v>
      </c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</row>
    <row r="1215" ht="14.25" customHeight="1">
      <c r="A1215" s="87">
        <v>49.88170901738741</v>
      </c>
      <c r="B1215" s="23">
        <f t="shared" si="52"/>
        <v>0.3817667113</v>
      </c>
      <c r="C1215" s="26">
        <v>-8.0</v>
      </c>
      <c r="D1215" s="34">
        <v>0.0</v>
      </c>
      <c r="E1215" s="43">
        <v>1.0</v>
      </c>
      <c r="F1215" s="34">
        <v>0.0</v>
      </c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</row>
    <row r="1216" ht="14.25" customHeight="1">
      <c r="A1216" s="87">
        <v>54.08137662733782</v>
      </c>
      <c r="B1216" s="23">
        <f t="shared" si="52"/>
        <v>0.4139086191</v>
      </c>
      <c r="C1216" s="26">
        <v>-7.0</v>
      </c>
      <c r="D1216" s="34">
        <v>0.0</v>
      </c>
      <c r="E1216" s="43">
        <v>1.0</v>
      </c>
      <c r="F1216" s="34">
        <v>0.0</v>
      </c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</row>
    <row r="1217" ht="14.25" customHeight="1">
      <c r="A1217" s="87">
        <v>47.85167807470391</v>
      </c>
      <c r="B1217" s="23">
        <f t="shared" si="52"/>
        <v>0.3662299895</v>
      </c>
      <c r="C1217" s="26">
        <v>-6.0</v>
      </c>
      <c r="D1217" s="34">
        <v>0.0</v>
      </c>
      <c r="E1217" s="43">
        <v>1.0</v>
      </c>
      <c r="F1217" s="34">
        <v>0.0</v>
      </c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</row>
    <row r="1218" ht="14.25" customHeight="1">
      <c r="A1218" s="87">
        <v>49.55842556836902</v>
      </c>
      <c r="B1218" s="23">
        <f t="shared" si="52"/>
        <v>0.3792924805</v>
      </c>
      <c r="C1218" s="26">
        <v>-5.0</v>
      </c>
      <c r="D1218" s="34">
        <v>0.0</v>
      </c>
      <c r="E1218" s="43">
        <v>1.0</v>
      </c>
      <c r="F1218" s="34">
        <v>0.0</v>
      </c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</row>
    <row r="1219" ht="14.25" customHeight="1">
      <c r="A1219" s="87">
        <v>48.51782187342225</v>
      </c>
      <c r="B1219" s="23">
        <f t="shared" si="52"/>
        <v>0.3713282816</v>
      </c>
      <c r="C1219" s="26">
        <v>-4.0</v>
      </c>
      <c r="D1219" s="34">
        <v>0.0</v>
      </c>
      <c r="E1219" s="43">
        <v>1.0</v>
      </c>
      <c r="F1219" s="34">
        <v>0.0</v>
      </c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</row>
    <row r="1220" ht="14.25" customHeight="1">
      <c r="A1220" s="87">
        <v>50.85871821505091</v>
      </c>
      <c r="B1220" s="23">
        <f t="shared" si="52"/>
        <v>0.3892441934</v>
      </c>
      <c r="C1220" s="26">
        <v>-3.0</v>
      </c>
      <c r="D1220" s="34">
        <v>0.0</v>
      </c>
      <c r="E1220" s="43">
        <v>1.0</v>
      </c>
      <c r="F1220" s="34">
        <v>0.0</v>
      </c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</row>
    <row r="1221" ht="14.25" customHeight="1">
      <c r="A1221" s="87">
        <v>48.81152450836822</v>
      </c>
      <c r="B1221" s="23">
        <f t="shared" si="52"/>
        <v>0.3735761174</v>
      </c>
      <c r="C1221" s="26">
        <v>-2.0</v>
      </c>
      <c r="D1221" s="34">
        <v>0.0</v>
      </c>
      <c r="E1221" s="43">
        <v>1.0</v>
      </c>
      <c r="F1221" s="34">
        <v>0.0</v>
      </c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</row>
    <row r="1222" ht="14.25" customHeight="1">
      <c r="A1222" s="87">
        <v>54.21606232063522</v>
      </c>
      <c r="B1222" s="23">
        <f t="shared" si="52"/>
        <v>0.4149394281</v>
      </c>
      <c r="C1222" s="26">
        <v>-1.0</v>
      </c>
      <c r="D1222" s="34">
        <v>0.0</v>
      </c>
      <c r="E1222" s="43">
        <v>1.0</v>
      </c>
      <c r="F1222" s="34">
        <v>0.0</v>
      </c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</row>
    <row r="1223" ht="14.25" customHeight="1">
      <c r="A1223" s="87">
        <v>54.24302227568175</v>
      </c>
      <c r="B1223" s="23">
        <f t="shared" si="52"/>
        <v>0.4151457645</v>
      </c>
      <c r="C1223" s="26">
        <v>0.0</v>
      </c>
      <c r="D1223" s="34">
        <v>0.0</v>
      </c>
      <c r="E1223" s="43">
        <v>1.0</v>
      </c>
      <c r="F1223" s="34">
        <v>0.0</v>
      </c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</row>
    <row r="1224" ht="14.25" customHeight="1">
      <c r="A1224" s="87">
        <v>53.95338437555665</v>
      </c>
      <c r="B1224" s="23">
        <f t="shared" si="52"/>
        <v>0.4129290379</v>
      </c>
      <c r="C1224" s="26">
        <v>1.0</v>
      </c>
      <c r="D1224" s="34">
        <v>0.0</v>
      </c>
      <c r="E1224" s="43">
        <v>1.0</v>
      </c>
      <c r="F1224" s="34">
        <v>0.0</v>
      </c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</row>
    <row r="1225" ht="14.25" customHeight="1">
      <c r="A1225" s="87">
        <v>49.51167023733972</v>
      </c>
      <c r="B1225" s="23">
        <f t="shared" si="52"/>
        <v>0.3789346414</v>
      </c>
      <c r="C1225" s="26">
        <v>2.0</v>
      </c>
      <c r="D1225" s="34">
        <v>0.0</v>
      </c>
      <c r="E1225" s="43">
        <v>1.0</v>
      </c>
      <c r="F1225" s="34">
        <v>0.0</v>
      </c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</row>
    <row r="1226" ht="14.25" customHeight="1">
      <c r="A1226" s="87">
        <v>51.90134281136439</v>
      </c>
      <c r="B1226" s="23">
        <f t="shared" si="52"/>
        <v>0.3972238591</v>
      </c>
      <c r="C1226" s="26">
        <v>3.0</v>
      </c>
      <c r="D1226" s="34">
        <v>0.0</v>
      </c>
      <c r="E1226" s="43">
        <v>1.0</v>
      </c>
      <c r="F1226" s="34">
        <v>0.0</v>
      </c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</row>
    <row r="1227" ht="14.25" customHeight="1">
      <c r="A1227" s="87">
        <v>52.12128920549434</v>
      </c>
      <c r="B1227" s="23">
        <f t="shared" si="52"/>
        <v>0.3989072059</v>
      </c>
      <c r="C1227" s="26">
        <v>4.0</v>
      </c>
      <c r="D1227" s="34">
        <v>0.0</v>
      </c>
      <c r="E1227" s="43">
        <v>1.0</v>
      </c>
      <c r="F1227" s="34">
        <v>0.0</v>
      </c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</row>
    <row r="1228" ht="14.25" customHeight="1">
      <c r="A1228" s="87">
        <v>49.1063538142288</v>
      </c>
      <c r="B1228" s="23">
        <f t="shared" si="52"/>
        <v>0.3758325761</v>
      </c>
      <c r="C1228" s="26">
        <v>5.0</v>
      </c>
      <c r="D1228" s="34">
        <v>0.0</v>
      </c>
      <c r="E1228" s="43">
        <v>1.0</v>
      </c>
      <c r="F1228" s="34">
        <v>0.0</v>
      </c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</row>
    <row r="1229" ht="14.25" customHeight="1">
      <c r="A1229" s="87">
        <v>47.25861678106786</v>
      </c>
      <c r="B1229" s="23">
        <f t="shared" si="52"/>
        <v>0.3616910299</v>
      </c>
      <c r="C1229" s="26">
        <v>6.0</v>
      </c>
      <c r="D1229" s="34">
        <v>0.0</v>
      </c>
      <c r="E1229" s="43">
        <v>1.0</v>
      </c>
      <c r="F1229" s="34">
        <v>0.0</v>
      </c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</row>
    <row r="1230" ht="14.25" customHeight="1">
      <c r="A1230" s="87">
        <v>46.46910850731708</v>
      </c>
      <c r="B1230" s="23">
        <f t="shared" si="52"/>
        <v>0.355648575</v>
      </c>
      <c r="C1230" s="26">
        <v>7.0</v>
      </c>
      <c r="D1230" s="34">
        <v>0.0</v>
      </c>
      <c r="E1230" s="43">
        <v>1.0</v>
      </c>
      <c r="F1230" s="34">
        <v>0.0</v>
      </c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</row>
    <row r="1231" ht="14.25" customHeight="1">
      <c r="A1231" s="87">
        <v>46.75888801157221</v>
      </c>
      <c r="B1231" s="23">
        <f t="shared" si="52"/>
        <v>0.3578663853</v>
      </c>
      <c r="C1231" s="26">
        <v>8.0</v>
      </c>
      <c r="D1231" s="34">
        <v>0.0</v>
      </c>
      <c r="E1231" s="43">
        <v>1.0</v>
      </c>
      <c r="F1231" s="34">
        <v>0.0</v>
      </c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</row>
    <row r="1232" ht="14.25" customHeight="1">
      <c r="A1232" s="87">
        <v>46.97717754651334</v>
      </c>
      <c r="B1232" s="23">
        <f t="shared" si="52"/>
        <v>0.3595370514</v>
      </c>
      <c r="C1232" s="26">
        <v>9.0</v>
      </c>
      <c r="D1232" s="34">
        <v>0.0</v>
      </c>
      <c r="E1232" s="43">
        <v>1.0</v>
      </c>
      <c r="F1232" s="34">
        <v>0.0</v>
      </c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</row>
    <row r="1233" ht="14.25" customHeight="1">
      <c r="A1233" s="87">
        <v>48.78190498066822</v>
      </c>
      <c r="B1233" s="23">
        <f t="shared" si="52"/>
        <v>0.3733494261</v>
      </c>
      <c r="C1233" s="26">
        <v>10.0</v>
      </c>
      <c r="D1233" s="34">
        <v>0.0</v>
      </c>
      <c r="E1233" s="43">
        <v>1.0</v>
      </c>
      <c r="F1233" s="34">
        <v>0.0</v>
      </c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</row>
    <row r="1234" ht="14.25" customHeight="1">
      <c r="A1234" s="87">
        <v>18.81828686913789</v>
      </c>
      <c r="B1234" s="23">
        <f t="shared" ref="B1234:B1261" si="53">A1234/MAX(A$1234:A$1048576)</f>
        <v>0.1440246461</v>
      </c>
      <c r="C1234" s="26">
        <v>-17.0</v>
      </c>
      <c r="D1234" s="34">
        <v>0.0</v>
      </c>
      <c r="E1234" s="43">
        <v>1.0</v>
      </c>
      <c r="F1234" s="34">
        <v>0.0</v>
      </c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</row>
    <row r="1235" ht="14.25" customHeight="1">
      <c r="A1235" s="87">
        <v>18.59114259922411</v>
      </c>
      <c r="B1235" s="23">
        <f t="shared" si="53"/>
        <v>0.1422862109</v>
      </c>
      <c r="C1235" s="26">
        <v>-16.0</v>
      </c>
      <c r="D1235" s="34">
        <v>0.0</v>
      </c>
      <c r="E1235" s="43">
        <v>1.0</v>
      </c>
      <c r="F1235" s="34">
        <v>0.0</v>
      </c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</row>
    <row r="1236" ht="14.25" customHeight="1">
      <c r="A1236" s="87">
        <v>18.40730545507148</v>
      </c>
      <c r="B1236" s="23">
        <f t="shared" si="53"/>
        <v>0.1408792242</v>
      </c>
      <c r="C1236" s="26">
        <v>-15.0</v>
      </c>
      <c r="D1236" s="34">
        <v>0.0</v>
      </c>
      <c r="E1236" s="43">
        <v>1.0</v>
      </c>
      <c r="F1236" s="34">
        <v>0.0</v>
      </c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</row>
    <row r="1237" ht="14.25" customHeight="1">
      <c r="A1237" s="87">
        <v>19.02476397973462</v>
      </c>
      <c r="B1237" s="23">
        <f t="shared" si="53"/>
        <v>0.1456049065</v>
      </c>
      <c r="C1237" s="26">
        <v>-14.0</v>
      </c>
      <c r="D1237" s="34">
        <v>0.0</v>
      </c>
      <c r="E1237" s="43">
        <v>1.0</v>
      </c>
      <c r="F1237" s="34">
        <v>0.0</v>
      </c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</row>
    <row r="1238" ht="14.25" customHeight="1">
      <c r="A1238" s="87">
        <v>18.70518835978371</v>
      </c>
      <c r="B1238" s="23">
        <f t="shared" si="53"/>
        <v>0.1431590534</v>
      </c>
      <c r="C1238" s="26">
        <v>-13.0</v>
      </c>
      <c r="D1238" s="34">
        <v>0.0</v>
      </c>
      <c r="E1238" s="43">
        <v>1.0</v>
      </c>
      <c r="F1238" s="34">
        <v>0.0</v>
      </c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</row>
    <row r="1239" ht="14.25" customHeight="1">
      <c r="A1239" s="87">
        <v>18.99055426787999</v>
      </c>
      <c r="B1239" s="23">
        <f t="shared" si="53"/>
        <v>0.1453430845</v>
      </c>
      <c r="C1239" s="26">
        <v>-12.0</v>
      </c>
      <c r="D1239" s="34">
        <v>0.0</v>
      </c>
      <c r="E1239" s="43">
        <v>1.0</v>
      </c>
      <c r="F1239" s="34">
        <v>0.0</v>
      </c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</row>
    <row r="1240" ht="14.25" customHeight="1">
      <c r="A1240" s="87">
        <v>19.85990757321514</v>
      </c>
      <c r="B1240" s="23">
        <f t="shared" si="53"/>
        <v>0.1519966286</v>
      </c>
      <c r="C1240" s="26">
        <v>-11.0</v>
      </c>
      <c r="D1240" s="34">
        <v>0.0</v>
      </c>
      <c r="E1240" s="43">
        <v>1.0</v>
      </c>
      <c r="F1240" s="34">
        <v>0.0</v>
      </c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</row>
    <row r="1241" ht="14.25" customHeight="1">
      <c r="A1241" s="87">
        <v>19.95483142177304</v>
      </c>
      <c r="B1241" s="23">
        <f t="shared" si="53"/>
        <v>0.1527231227</v>
      </c>
      <c r="C1241" s="26">
        <v>-10.0</v>
      </c>
      <c r="D1241" s="34">
        <v>0.0</v>
      </c>
      <c r="E1241" s="43">
        <v>1.0</v>
      </c>
      <c r="F1241" s="34">
        <v>0.0</v>
      </c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</row>
    <row r="1242" ht="14.25" customHeight="1">
      <c r="A1242" s="87">
        <v>20.08811307591365</v>
      </c>
      <c r="B1242" s="23">
        <f t="shared" si="53"/>
        <v>0.1537431859</v>
      </c>
      <c r="C1242" s="26">
        <v>-9.0</v>
      </c>
      <c r="D1242" s="34">
        <v>0.0</v>
      </c>
      <c r="E1242" s="43">
        <v>1.0</v>
      </c>
      <c r="F1242" s="34">
        <v>0.0</v>
      </c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</row>
    <row r="1243" ht="14.25" customHeight="1">
      <c r="A1243" s="87">
        <v>21.69296896898817</v>
      </c>
      <c r="B1243" s="23">
        <f t="shared" si="53"/>
        <v>0.1660258557</v>
      </c>
      <c r="C1243" s="26">
        <v>-8.0</v>
      </c>
      <c r="D1243" s="34">
        <v>0.0</v>
      </c>
      <c r="E1243" s="43">
        <v>1.0</v>
      </c>
      <c r="F1243" s="34">
        <v>0.0</v>
      </c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</row>
    <row r="1244" ht="14.25" customHeight="1">
      <c r="A1244" s="87">
        <v>21.40151922827617</v>
      </c>
      <c r="B1244" s="23">
        <f t="shared" si="53"/>
        <v>0.1637952623</v>
      </c>
      <c r="C1244" s="26">
        <v>-7.0</v>
      </c>
      <c r="D1244" s="34">
        <v>0.0</v>
      </c>
      <c r="E1244" s="43">
        <v>1.0</v>
      </c>
      <c r="F1244" s="34">
        <v>0.0</v>
      </c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</row>
    <row r="1245" ht="14.25" customHeight="1">
      <c r="A1245" s="87">
        <v>24.42391939819741</v>
      </c>
      <c r="B1245" s="23">
        <f t="shared" si="53"/>
        <v>0.1869270233</v>
      </c>
      <c r="C1245" s="26">
        <v>-6.0</v>
      </c>
      <c r="D1245" s="34">
        <v>0.0</v>
      </c>
      <c r="E1245" s="43">
        <v>1.0</v>
      </c>
      <c r="F1245" s="34">
        <v>0.0</v>
      </c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</row>
    <row r="1246" ht="14.25" customHeight="1">
      <c r="A1246" s="87">
        <v>21.77875831159129</v>
      </c>
      <c r="B1246" s="23">
        <f t="shared" si="53"/>
        <v>0.1666824393</v>
      </c>
      <c r="C1246" s="26">
        <v>-5.0</v>
      </c>
      <c r="D1246" s="34">
        <v>0.0</v>
      </c>
      <c r="E1246" s="43">
        <v>1.0</v>
      </c>
      <c r="F1246" s="34">
        <v>0.0</v>
      </c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</row>
    <row r="1247" ht="14.25" customHeight="1">
      <c r="A1247" s="87">
        <v>22.27434511518854</v>
      </c>
      <c r="B1247" s="23">
        <f t="shared" si="53"/>
        <v>0.1704753836</v>
      </c>
      <c r="C1247" s="26">
        <v>-4.0</v>
      </c>
      <c r="D1247" s="34">
        <v>0.0</v>
      </c>
      <c r="E1247" s="43">
        <v>1.0</v>
      </c>
      <c r="F1247" s="34">
        <v>0.0</v>
      </c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</row>
    <row r="1248" ht="14.25" customHeight="1">
      <c r="A1248" s="87">
        <v>22.61336661241665</v>
      </c>
      <c r="B1248" s="23">
        <f t="shared" si="53"/>
        <v>0.1730700646</v>
      </c>
      <c r="C1248" s="26">
        <v>-3.0</v>
      </c>
      <c r="D1248" s="34">
        <v>0.0</v>
      </c>
      <c r="E1248" s="43">
        <v>1.0</v>
      </c>
      <c r="F1248" s="34">
        <v>0.0</v>
      </c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</row>
    <row r="1249" ht="14.25" customHeight="1">
      <c r="A1249" s="87">
        <v>21.90368302000369</v>
      </c>
      <c r="B1249" s="23">
        <f t="shared" si="53"/>
        <v>0.1676385432</v>
      </c>
      <c r="C1249" s="26">
        <v>-2.0</v>
      </c>
      <c r="D1249" s="34">
        <v>0.0</v>
      </c>
      <c r="E1249" s="43">
        <v>1.0</v>
      </c>
      <c r="F1249" s="34">
        <v>0.0</v>
      </c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</row>
    <row r="1250" ht="14.25" customHeight="1">
      <c r="A1250" s="87">
        <v>22.60907892618469</v>
      </c>
      <c r="B1250" s="23">
        <f t="shared" si="53"/>
        <v>0.1730372491</v>
      </c>
      <c r="C1250" s="26">
        <v>-1.0</v>
      </c>
      <c r="D1250" s="34">
        <v>0.0</v>
      </c>
      <c r="E1250" s="43">
        <v>1.0</v>
      </c>
      <c r="F1250" s="34">
        <v>0.0</v>
      </c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</row>
    <row r="1251" ht="14.25" customHeight="1">
      <c r="A1251" s="87">
        <v>23.15450022824557</v>
      </c>
      <c r="B1251" s="23">
        <f t="shared" si="53"/>
        <v>0.1772115988</v>
      </c>
      <c r="C1251" s="26">
        <v>0.0</v>
      </c>
      <c r="D1251" s="34">
        <v>0.0</v>
      </c>
      <c r="E1251" s="43">
        <v>1.0</v>
      </c>
      <c r="F1251" s="34">
        <v>0.0</v>
      </c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</row>
    <row r="1252" ht="14.25" customHeight="1">
      <c r="A1252" s="87">
        <v>21.8304463342608</v>
      </c>
      <c r="B1252" s="23">
        <f t="shared" si="53"/>
        <v>0.1670780305</v>
      </c>
      <c r="C1252" s="26">
        <v>1.0</v>
      </c>
      <c r="D1252" s="34">
        <v>0.0</v>
      </c>
      <c r="E1252" s="43">
        <v>1.0</v>
      </c>
      <c r="F1252" s="34">
        <v>0.0</v>
      </c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</row>
    <row r="1253" ht="14.25" customHeight="1">
      <c r="A1253" s="87">
        <v>20.36348120936705</v>
      </c>
      <c r="B1253" s="23">
        <f t="shared" si="53"/>
        <v>0.1558506997</v>
      </c>
      <c r="C1253" s="26">
        <v>2.0</v>
      </c>
      <c r="D1253" s="34">
        <v>0.0</v>
      </c>
      <c r="E1253" s="43">
        <v>1.0</v>
      </c>
      <c r="F1253" s="34">
        <v>0.0</v>
      </c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</row>
    <row r="1254" ht="14.25" customHeight="1">
      <c r="A1254" s="87">
        <v>21.90507947299907</v>
      </c>
      <c r="B1254" s="23">
        <f t="shared" si="53"/>
        <v>0.1676492309</v>
      </c>
      <c r="C1254" s="26">
        <v>3.0</v>
      </c>
      <c r="D1254" s="34">
        <v>0.0</v>
      </c>
      <c r="E1254" s="43">
        <v>1.0</v>
      </c>
      <c r="F1254" s="34">
        <v>0.0</v>
      </c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</row>
    <row r="1255" ht="14.25" customHeight="1">
      <c r="A1255" s="87">
        <v>20.2234560604529</v>
      </c>
      <c r="B1255" s="23">
        <f t="shared" si="53"/>
        <v>0.1547790255</v>
      </c>
      <c r="C1255" s="26">
        <v>4.0</v>
      </c>
      <c r="D1255" s="34">
        <v>0.0</v>
      </c>
      <c r="E1255" s="43">
        <v>1.0</v>
      </c>
      <c r="F1255" s="34">
        <v>0.0</v>
      </c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</row>
    <row r="1256" ht="14.25" customHeight="1">
      <c r="A1256" s="87">
        <v>20.79439811885946</v>
      </c>
      <c r="B1256" s="23">
        <f t="shared" si="53"/>
        <v>0.1591486968</v>
      </c>
      <c r="C1256" s="26">
        <v>5.0</v>
      </c>
      <c r="D1256" s="34">
        <v>0.0</v>
      </c>
      <c r="E1256" s="43">
        <v>1.0</v>
      </c>
      <c r="F1256" s="34">
        <v>0.0</v>
      </c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</row>
    <row r="1257" ht="14.25" customHeight="1">
      <c r="A1257" s="87">
        <v>20.18359199041721</v>
      </c>
      <c r="B1257" s="23">
        <f t="shared" si="53"/>
        <v>0.1544739282</v>
      </c>
      <c r="C1257" s="26">
        <v>6.0</v>
      </c>
      <c r="D1257" s="34">
        <v>0.0</v>
      </c>
      <c r="E1257" s="43">
        <v>1.0</v>
      </c>
      <c r="F1257" s="34">
        <v>0.0</v>
      </c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</row>
    <row r="1258" ht="14.25" customHeight="1">
      <c r="A1258" s="87">
        <v>21.28466032803346</v>
      </c>
      <c r="B1258" s="23">
        <f t="shared" si="53"/>
        <v>0.1629008896</v>
      </c>
      <c r="C1258" s="26">
        <v>7.0</v>
      </c>
      <c r="D1258" s="34">
        <v>0.0</v>
      </c>
      <c r="E1258" s="43">
        <v>1.0</v>
      </c>
      <c r="F1258" s="34">
        <v>0.0</v>
      </c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</row>
    <row r="1259" ht="14.25" customHeight="1">
      <c r="A1259" s="87">
        <v>21.71302709906211</v>
      </c>
      <c r="B1259" s="23">
        <f t="shared" si="53"/>
        <v>0.1661793694</v>
      </c>
      <c r="C1259" s="26">
        <v>8.0</v>
      </c>
      <c r="D1259" s="34">
        <v>0.0</v>
      </c>
      <c r="E1259" s="43">
        <v>1.0</v>
      </c>
      <c r="F1259" s="34">
        <v>0.0</v>
      </c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</row>
    <row r="1260" ht="14.25" customHeight="1">
      <c r="A1260" s="87">
        <v>22.91860328687763</v>
      </c>
      <c r="B1260" s="23">
        <f t="shared" si="53"/>
        <v>0.1754061755</v>
      </c>
      <c r="C1260" s="26">
        <v>9.0</v>
      </c>
      <c r="D1260" s="34">
        <v>0.0</v>
      </c>
      <c r="E1260" s="43">
        <v>1.0</v>
      </c>
      <c r="F1260" s="34">
        <v>0.0</v>
      </c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</row>
    <row r="1261" ht="14.25" customHeight="1">
      <c r="A1261" s="87">
        <v>22.67601287744356</v>
      </c>
      <c r="B1261" s="23">
        <f t="shared" si="53"/>
        <v>0.1735495241</v>
      </c>
      <c r="C1261" s="26">
        <v>10.0</v>
      </c>
      <c r="D1261" s="34">
        <v>0.0</v>
      </c>
      <c r="E1261" s="43">
        <v>1.0</v>
      </c>
      <c r="F1261" s="34">
        <v>0.0</v>
      </c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</row>
    <row r="1262" ht="14.25" customHeight="1">
      <c r="A1262" s="87">
        <v>20.80027258355016</v>
      </c>
      <c r="B1262" s="23">
        <f t="shared" ref="B1262:B1289" si="54">A1262/MAX(A$1262:A$1048576)</f>
        <v>0.1591936566</v>
      </c>
      <c r="C1262" s="26">
        <v>-17.0</v>
      </c>
      <c r="D1262" s="34">
        <v>0.0</v>
      </c>
      <c r="E1262" s="43">
        <v>1.0</v>
      </c>
      <c r="F1262" s="34">
        <v>0.0</v>
      </c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</row>
    <row r="1263" ht="14.25" customHeight="1">
      <c r="A1263" s="87">
        <v>21.15614080863903</v>
      </c>
      <c r="B1263" s="23">
        <f t="shared" si="54"/>
        <v>0.1619172731</v>
      </c>
      <c r="C1263" s="26">
        <v>-16.0</v>
      </c>
      <c r="D1263" s="34">
        <v>0.0</v>
      </c>
      <c r="E1263" s="43">
        <v>1.0</v>
      </c>
      <c r="F1263" s="34">
        <v>0.0</v>
      </c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</row>
    <row r="1264" ht="14.25" customHeight="1">
      <c r="A1264" s="87">
        <v>20.2481303646615</v>
      </c>
      <c r="B1264" s="23">
        <f t="shared" si="54"/>
        <v>0.1549678688</v>
      </c>
      <c r="C1264" s="26">
        <v>-15.0</v>
      </c>
      <c r="D1264" s="34">
        <v>0.0</v>
      </c>
      <c r="E1264" s="43">
        <v>1.0</v>
      </c>
      <c r="F1264" s="34">
        <v>0.0</v>
      </c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</row>
    <row r="1265" ht="14.25" customHeight="1">
      <c r="A1265" s="87">
        <v>22.096846886956</v>
      </c>
      <c r="B1265" s="23">
        <f t="shared" si="54"/>
        <v>0.1691169114</v>
      </c>
      <c r="C1265" s="26">
        <v>-14.0</v>
      </c>
      <c r="D1265" s="34">
        <v>0.0</v>
      </c>
      <c r="E1265" s="43">
        <v>1.0</v>
      </c>
      <c r="F1265" s="34">
        <v>0.0</v>
      </c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</row>
    <row r="1266" ht="14.25" customHeight="1">
      <c r="A1266" s="87">
        <v>21.88763161412709</v>
      </c>
      <c r="B1266" s="23">
        <f t="shared" si="54"/>
        <v>0.1675156947</v>
      </c>
      <c r="C1266" s="26">
        <v>-13.0</v>
      </c>
      <c r="D1266" s="34">
        <v>0.0</v>
      </c>
      <c r="E1266" s="43">
        <v>1.0</v>
      </c>
      <c r="F1266" s="34">
        <v>0.0</v>
      </c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</row>
    <row r="1267" ht="14.25" customHeight="1">
      <c r="A1267" s="87">
        <v>23.19206216471282</v>
      </c>
      <c r="B1267" s="23">
        <f t="shared" si="54"/>
        <v>0.1774990768</v>
      </c>
      <c r="C1267" s="26">
        <v>-12.0</v>
      </c>
      <c r="D1267" s="34">
        <v>0.0</v>
      </c>
      <c r="E1267" s="43">
        <v>1.0</v>
      </c>
      <c r="F1267" s="34">
        <v>0.0</v>
      </c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</row>
    <row r="1268" ht="14.25" customHeight="1">
      <c r="A1268" s="87">
        <v>23.63529642333813</v>
      </c>
      <c r="B1268" s="23">
        <f t="shared" si="54"/>
        <v>0.180891344</v>
      </c>
      <c r="C1268" s="26">
        <v>-11.0</v>
      </c>
      <c r="D1268" s="34">
        <v>0.0</v>
      </c>
      <c r="E1268" s="43">
        <v>1.0</v>
      </c>
      <c r="F1268" s="34">
        <v>0.0</v>
      </c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</row>
    <row r="1269" ht="14.25" customHeight="1">
      <c r="A1269" s="87">
        <v>24.2408720836699</v>
      </c>
      <c r="B1269" s="23">
        <f t="shared" si="54"/>
        <v>0.1855260815</v>
      </c>
      <c r="C1269" s="26">
        <v>-10.0</v>
      </c>
      <c r="D1269" s="34">
        <v>0.0</v>
      </c>
      <c r="E1269" s="43">
        <v>1.0</v>
      </c>
      <c r="F1269" s="34">
        <v>0.0</v>
      </c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</row>
    <row r="1270" ht="14.25" customHeight="1">
      <c r="A1270" s="87">
        <v>25.27985269731203</v>
      </c>
      <c r="B1270" s="23">
        <f t="shared" si="54"/>
        <v>0.1934778582</v>
      </c>
      <c r="C1270" s="26">
        <v>-9.0</v>
      </c>
      <c r="D1270" s="34">
        <v>0.0</v>
      </c>
      <c r="E1270" s="43">
        <v>1.0</v>
      </c>
      <c r="F1270" s="34">
        <v>0.0</v>
      </c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</row>
    <row r="1271" ht="14.25" customHeight="1">
      <c r="A1271" s="87">
        <v>24.46063830954933</v>
      </c>
      <c r="B1271" s="23">
        <f t="shared" si="54"/>
        <v>0.1872080493</v>
      </c>
      <c r="C1271" s="26">
        <v>-8.0</v>
      </c>
      <c r="D1271" s="34">
        <v>0.0</v>
      </c>
      <c r="E1271" s="43">
        <v>1.0</v>
      </c>
      <c r="F1271" s="34">
        <v>0.0</v>
      </c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</row>
    <row r="1272" ht="14.25" customHeight="1">
      <c r="A1272" s="87">
        <v>24.21738347481553</v>
      </c>
      <c r="B1272" s="23">
        <f t="shared" si="54"/>
        <v>0.1853463128</v>
      </c>
      <c r="C1272" s="26">
        <v>-7.0</v>
      </c>
      <c r="D1272" s="34">
        <v>0.0</v>
      </c>
      <c r="E1272" s="43">
        <v>1.0</v>
      </c>
      <c r="F1272" s="34">
        <v>0.0</v>
      </c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</row>
    <row r="1273" ht="14.25" customHeight="1">
      <c r="A1273" s="87">
        <v>24.89800753848722</v>
      </c>
      <c r="B1273" s="23">
        <f t="shared" si="54"/>
        <v>0.1905554289</v>
      </c>
      <c r="C1273" s="26">
        <v>-6.0</v>
      </c>
      <c r="D1273" s="34">
        <v>0.0</v>
      </c>
      <c r="E1273" s="43">
        <v>1.0</v>
      </c>
      <c r="F1273" s="34">
        <v>0.0</v>
      </c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</row>
    <row r="1274" ht="14.25" customHeight="1">
      <c r="A1274" s="87">
        <v>24.49857657409406</v>
      </c>
      <c r="B1274" s="23">
        <f t="shared" si="54"/>
        <v>0.1874984076</v>
      </c>
      <c r="C1274" s="26">
        <v>-5.0</v>
      </c>
      <c r="D1274" s="34">
        <v>0.0</v>
      </c>
      <c r="E1274" s="43">
        <v>1.0</v>
      </c>
      <c r="F1274" s="34">
        <v>0.0</v>
      </c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</row>
    <row r="1275" ht="14.25" customHeight="1">
      <c r="A1275" s="87">
        <v>24.9821006496397</v>
      </c>
      <c r="B1275" s="23">
        <f t="shared" si="54"/>
        <v>0.1911990305</v>
      </c>
      <c r="C1275" s="26">
        <v>-4.0</v>
      </c>
      <c r="D1275" s="34">
        <v>0.0</v>
      </c>
      <c r="E1275" s="43">
        <v>1.0</v>
      </c>
      <c r="F1275" s="34">
        <v>0.0</v>
      </c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</row>
    <row r="1276" ht="14.25" customHeight="1">
      <c r="A1276" s="87">
        <v>24.71809513901892</v>
      </c>
      <c r="B1276" s="23">
        <f t="shared" si="54"/>
        <v>0.18917848</v>
      </c>
      <c r="C1276" s="26">
        <v>-3.0</v>
      </c>
      <c r="D1276" s="34">
        <v>0.0</v>
      </c>
      <c r="E1276" s="43">
        <v>1.0</v>
      </c>
      <c r="F1276" s="34">
        <v>0.0</v>
      </c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</row>
    <row r="1277" ht="14.25" customHeight="1">
      <c r="A1277" s="87">
        <v>24.78248350845512</v>
      </c>
      <c r="B1277" s="23">
        <f t="shared" si="54"/>
        <v>0.1896712726</v>
      </c>
      <c r="C1277" s="26">
        <v>-2.0</v>
      </c>
      <c r="D1277" s="34">
        <v>0.0</v>
      </c>
      <c r="E1277" s="43">
        <v>1.0</v>
      </c>
      <c r="F1277" s="34">
        <v>0.0</v>
      </c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</row>
    <row r="1278" ht="14.25" customHeight="1">
      <c r="A1278" s="87">
        <v>24.94332834013874</v>
      </c>
      <c r="B1278" s="23">
        <f t="shared" si="54"/>
        <v>0.190902289</v>
      </c>
      <c r="C1278" s="26">
        <v>-1.0</v>
      </c>
      <c r="D1278" s="34">
        <v>0.0</v>
      </c>
      <c r="E1278" s="43">
        <v>1.0</v>
      </c>
      <c r="F1278" s="34">
        <v>0.0</v>
      </c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</row>
    <row r="1279" ht="14.25" customHeight="1">
      <c r="A1279" s="87">
        <v>24.99656210976453</v>
      </c>
      <c r="B1279" s="23">
        <f t="shared" si="54"/>
        <v>0.1913097105</v>
      </c>
      <c r="C1279" s="26">
        <v>0.0</v>
      </c>
      <c r="D1279" s="34">
        <v>0.0</v>
      </c>
      <c r="E1279" s="43">
        <v>1.0</v>
      </c>
      <c r="F1279" s="34">
        <v>0.0</v>
      </c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</row>
    <row r="1280" ht="14.25" customHeight="1">
      <c r="A1280" s="87">
        <v>25.95206335545381</v>
      </c>
      <c r="B1280" s="23">
        <f t="shared" si="54"/>
        <v>0.1986225828</v>
      </c>
      <c r="C1280" s="26">
        <v>1.0</v>
      </c>
      <c r="D1280" s="34">
        <v>0.0</v>
      </c>
      <c r="E1280" s="43">
        <v>1.0</v>
      </c>
      <c r="F1280" s="34">
        <v>0.0</v>
      </c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</row>
    <row r="1281" ht="14.25" customHeight="1">
      <c r="A1281" s="87">
        <v>26.0743183048225</v>
      </c>
      <c r="B1281" s="23">
        <f t="shared" si="54"/>
        <v>0.1995582538</v>
      </c>
      <c r="C1281" s="26">
        <v>2.0</v>
      </c>
      <c r="D1281" s="34">
        <v>0.0</v>
      </c>
      <c r="E1281" s="43">
        <v>1.0</v>
      </c>
      <c r="F1281" s="34">
        <v>0.0</v>
      </c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</row>
    <row r="1282" ht="14.25" customHeight="1">
      <c r="A1282" s="87">
        <v>27.20830196362454</v>
      </c>
      <c r="B1282" s="23">
        <f t="shared" si="54"/>
        <v>0.2082371307</v>
      </c>
      <c r="C1282" s="26">
        <v>3.0</v>
      </c>
      <c r="D1282" s="34">
        <v>0.0</v>
      </c>
      <c r="E1282" s="43">
        <v>1.0</v>
      </c>
      <c r="F1282" s="34">
        <v>0.0</v>
      </c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</row>
    <row r="1283" ht="14.25" customHeight="1">
      <c r="A1283" s="87">
        <v>28.36799710706133</v>
      </c>
      <c r="B1283" s="23">
        <f t="shared" si="54"/>
        <v>0.2171127889</v>
      </c>
      <c r="C1283" s="26">
        <v>4.0</v>
      </c>
      <c r="D1283" s="34">
        <v>0.0</v>
      </c>
      <c r="E1283" s="43">
        <v>1.0</v>
      </c>
      <c r="F1283" s="34">
        <v>0.0</v>
      </c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</row>
    <row r="1284" ht="14.25" customHeight="1">
      <c r="A1284" s="87">
        <v>27.25138648528039</v>
      </c>
      <c r="B1284" s="23">
        <f t="shared" si="54"/>
        <v>0.2085668755</v>
      </c>
      <c r="C1284" s="26">
        <v>5.0</v>
      </c>
      <c r="D1284" s="34">
        <v>0.0</v>
      </c>
      <c r="E1284" s="43">
        <v>1.0</v>
      </c>
      <c r="F1284" s="34">
        <v>0.0</v>
      </c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</row>
    <row r="1285" ht="14.25" customHeight="1">
      <c r="A1285" s="87">
        <v>28.65964899638415</v>
      </c>
      <c r="B1285" s="23">
        <f t="shared" si="54"/>
        <v>0.2193449294</v>
      </c>
      <c r="C1285" s="26">
        <v>6.0</v>
      </c>
      <c r="D1285" s="34">
        <v>0.0</v>
      </c>
      <c r="E1285" s="43">
        <v>1.0</v>
      </c>
      <c r="F1285" s="34">
        <v>0.0</v>
      </c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</row>
    <row r="1286" ht="14.25" customHeight="1">
      <c r="A1286" s="87">
        <v>27.76029648140545</v>
      </c>
      <c r="B1286" s="23">
        <f t="shared" si="54"/>
        <v>0.2124617881</v>
      </c>
      <c r="C1286" s="26">
        <v>7.0</v>
      </c>
      <c r="D1286" s="34">
        <v>0.0</v>
      </c>
      <c r="E1286" s="43">
        <v>1.0</v>
      </c>
      <c r="F1286" s="34">
        <v>0.0</v>
      </c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</row>
    <row r="1287" ht="14.25" customHeight="1">
      <c r="A1287" s="87">
        <v>26.78979326120983</v>
      </c>
      <c r="B1287" s="23">
        <f t="shared" si="54"/>
        <v>0.2050340991</v>
      </c>
      <c r="C1287" s="26">
        <v>8.0</v>
      </c>
      <c r="D1287" s="34">
        <v>0.0</v>
      </c>
      <c r="E1287" s="43">
        <v>1.0</v>
      </c>
      <c r="F1287" s="34">
        <v>0.0</v>
      </c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</row>
    <row r="1288" ht="14.25" customHeight="1">
      <c r="A1288" s="87">
        <v>25.46003135515651</v>
      </c>
      <c r="B1288" s="23">
        <f t="shared" si="54"/>
        <v>0.1948568449</v>
      </c>
      <c r="C1288" s="26">
        <v>9.0</v>
      </c>
      <c r="D1288" s="34">
        <v>0.0</v>
      </c>
      <c r="E1288" s="43">
        <v>1.0</v>
      </c>
      <c r="F1288" s="34">
        <v>0.0</v>
      </c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</row>
    <row r="1289" ht="14.25" customHeight="1">
      <c r="A1289" s="87">
        <v>25.03223597504243</v>
      </c>
      <c r="B1289" s="23">
        <f t="shared" si="54"/>
        <v>0.1915827383</v>
      </c>
      <c r="C1289" s="26">
        <v>10.0</v>
      </c>
      <c r="D1289" s="34">
        <v>0.0</v>
      </c>
      <c r="E1289" s="43">
        <v>1.0</v>
      </c>
      <c r="F1289" s="34">
        <v>0.0</v>
      </c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</row>
    <row r="1290" ht="14.25" customHeight="1">
      <c r="A1290" s="87">
        <v>21.33787141969484</v>
      </c>
      <c r="B1290" s="23">
        <f t="shared" ref="B1290:B1317" si="55">A1290/MAX(A$1290:A$1048576)</f>
        <v>0.1633081376</v>
      </c>
      <c r="C1290" s="26">
        <v>-17.0</v>
      </c>
      <c r="D1290" s="34">
        <v>0.0</v>
      </c>
      <c r="E1290" s="43">
        <v>1.0</v>
      </c>
      <c r="F1290" s="34">
        <v>0.0</v>
      </c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</row>
    <row r="1291" ht="14.25" customHeight="1">
      <c r="A1291" s="87">
        <v>20.11292994340672</v>
      </c>
      <c r="B1291" s="23">
        <f t="shared" si="55"/>
        <v>0.1539331204</v>
      </c>
      <c r="C1291" s="26">
        <v>-16.0</v>
      </c>
      <c r="D1291" s="34">
        <v>0.0</v>
      </c>
      <c r="E1291" s="43">
        <v>1.0</v>
      </c>
      <c r="F1291" s="34">
        <v>0.0</v>
      </c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</row>
    <row r="1292" ht="14.25" customHeight="1">
      <c r="A1292" s="87">
        <v>20.84608154812454</v>
      </c>
      <c r="B1292" s="23">
        <f t="shared" si="55"/>
        <v>0.1595442528</v>
      </c>
      <c r="C1292" s="26">
        <v>-15.0</v>
      </c>
      <c r="D1292" s="34">
        <v>0.0</v>
      </c>
      <c r="E1292" s="43">
        <v>1.0</v>
      </c>
      <c r="F1292" s="34">
        <v>0.0</v>
      </c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</row>
    <row r="1293" ht="14.25" customHeight="1">
      <c r="A1293" s="87">
        <v>22.5967045884295</v>
      </c>
      <c r="B1293" s="23">
        <f t="shared" si="55"/>
        <v>0.1729425428</v>
      </c>
      <c r="C1293" s="26">
        <v>-14.0</v>
      </c>
      <c r="D1293" s="34">
        <v>0.0</v>
      </c>
      <c r="E1293" s="43">
        <v>1.0</v>
      </c>
      <c r="F1293" s="34">
        <v>0.0</v>
      </c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</row>
    <row r="1294" ht="14.25" customHeight="1">
      <c r="A1294" s="87">
        <v>21.15851853360605</v>
      </c>
      <c r="B1294" s="23">
        <f t="shared" si="55"/>
        <v>0.1619354708</v>
      </c>
      <c r="C1294" s="26">
        <v>-13.0</v>
      </c>
      <c r="D1294" s="34">
        <v>0.0</v>
      </c>
      <c r="E1294" s="43">
        <v>1.0</v>
      </c>
      <c r="F1294" s="34">
        <v>0.0</v>
      </c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</row>
    <row r="1295" ht="14.25" customHeight="1">
      <c r="A1295" s="87">
        <v>22.06728422235464</v>
      </c>
      <c r="B1295" s="23">
        <f t="shared" si="55"/>
        <v>0.1688906553</v>
      </c>
      <c r="C1295" s="26">
        <v>-12.0</v>
      </c>
      <c r="D1295" s="34">
        <v>0.0</v>
      </c>
      <c r="E1295" s="43">
        <v>1.0</v>
      </c>
      <c r="F1295" s="34">
        <v>0.0</v>
      </c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</row>
    <row r="1296" ht="14.25" customHeight="1">
      <c r="A1296" s="87">
        <v>21.83687041533719</v>
      </c>
      <c r="B1296" s="23">
        <f t="shared" si="55"/>
        <v>0.1671271969</v>
      </c>
      <c r="C1296" s="26">
        <v>-11.0</v>
      </c>
      <c r="D1296" s="34">
        <v>0.0</v>
      </c>
      <c r="E1296" s="43">
        <v>1.0</v>
      </c>
      <c r="F1296" s="34">
        <v>0.0</v>
      </c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</row>
    <row r="1297" ht="14.25" customHeight="1">
      <c r="A1297" s="87">
        <v>22.126105650084</v>
      </c>
      <c r="B1297" s="23">
        <f t="shared" si="55"/>
        <v>0.1693408416</v>
      </c>
      <c r="C1297" s="26">
        <v>-10.0</v>
      </c>
      <c r="D1297" s="34">
        <v>0.0</v>
      </c>
      <c r="E1297" s="43">
        <v>1.0</v>
      </c>
      <c r="F1297" s="34">
        <v>0.0</v>
      </c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</row>
    <row r="1298" ht="14.25" customHeight="1">
      <c r="A1298" s="87">
        <v>21.57404080486901</v>
      </c>
      <c r="B1298" s="23">
        <f t="shared" si="55"/>
        <v>0.165115646</v>
      </c>
      <c r="C1298" s="26">
        <v>-9.0</v>
      </c>
      <c r="D1298" s="34">
        <v>0.0</v>
      </c>
      <c r="E1298" s="43">
        <v>1.0</v>
      </c>
      <c r="F1298" s="34">
        <v>0.0</v>
      </c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</row>
    <row r="1299" ht="14.25" customHeight="1">
      <c r="A1299" s="87">
        <v>21.41827295892093</v>
      </c>
      <c r="B1299" s="23">
        <f t="shared" si="55"/>
        <v>0.163923486</v>
      </c>
      <c r="C1299" s="26">
        <v>-8.0</v>
      </c>
      <c r="D1299" s="34">
        <v>0.0</v>
      </c>
      <c r="E1299" s="43">
        <v>1.0</v>
      </c>
      <c r="F1299" s="34">
        <v>0.0</v>
      </c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</row>
    <row r="1300" ht="14.25" customHeight="1">
      <c r="A1300" s="87">
        <v>22.20616480678386</v>
      </c>
      <c r="B1300" s="23">
        <f t="shared" si="55"/>
        <v>0.1699535697</v>
      </c>
      <c r="C1300" s="26">
        <v>-7.0</v>
      </c>
      <c r="D1300" s="34">
        <v>0.0</v>
      </c>
      <c r="E1300" s="43">
        <v>1.0</v>
      </c>
      <c r="F1300" s="34">
        <v>0.0</v>
      </c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</row>
    <row r="1301" ht="14.25" customHeight="1">
      <c r="A1301" s="87">
        <v>21.64794388323019</v>
      </c>
      <c r="B1301" s="23">
        <f t="shared" si="55"/>
        <v>0.1656812588</v>
      </c>
      <c r="C1301" s="26">
        <v>-6.0</v>
      </c>
      <c r="D1301" s="34">
        <v>0.0</v>
      </c>
      <c r="E1301" s="43">
        <v>1.0</v>
      </c>
      <c r="F1301" s="34">
        <v>0.0</v>
      </c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</row>
    <row r="1302" ht="14.25" customHeight="1">
      <c r="A1302" s="87">
        <v>21.36931303993276</v>
      </c>
      <c r="B1302" s="23">
        <f t="shared" si="55"/>
        <v>0.1635487741</v>
      </c>
      <c r="C1302" s="26">
        <v>-5.0</v>
      </c>
      <c r="D1302" s="34">
        <v>0.0</v>
      </c>
      <c r="E1302" s="43">
        <v>1.0</v>
      </c>
      <c r="F1302" s="34">
        <v>0.0</v>
      </c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</row>
    <row r="1303" ht="14.25" customHeight="1">
      <c r="A1303" s="87">
        <v>20.89577056387794</v>
      </c>
      <c r="B1303" s="23">
        <f t="shared" si="55"/>
        <v>0.1599245448</v>
      </c>
      <c r="C1303" s="26">
        <v>-4.0</v>
      </c>
      <c r="D1303" s="34">
        <v>0.0</v>
      </c>
      <c r="E1303" s="43">
        <v>1.0</v>
      </c>
      <c r="F1303" s="34">
        <v>0.0</v>
      </c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</row>
    <row r="1304" ht="14.25" customHeight="1">
      <c r="A1304" s="87">
        <v>20.89717902249658</v>
      </c>
      <c r="B1304" s="23">
        <f t="shared" si="55"/>
        <v>0.1599353243</v>
      </c>
      <c r="C1304" s="26">
        <v>-3.0</v>
      </c>
      <c r="D1304" s="34">
        <v>0.0</v>
      </c>
      <c r="E1304" s="43">
        <v>1.0</v>
      </c>
      <c r="F1304" s="34">
        <v>0.0</v>
      </c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</row>
    <row r="1305" ht="14.25" customHeight="1">
      <c r="A1305" s="87">
        <v>20.86193385745963</v>
      </c>
      <c r="B1305" s="23">
        <f t="shared" si="55"/>
        <v>0.1596655776</v>
      </c>
      <c r="C1305" s="26">
        <v>-2.0</v>
      </c>
      <c r="D1305" s="34">
        <v>0.0</v>
      </c>
      <c r="E1305" s="43">
        <v>1.0</v>
      </c>
      <c r="F1305" s="34">
        <v>0.0</v>
      </c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</row>
    <row r="1306" ht="14.25" customHeight="1">
      <c r="A1306" s="87">
        <v>20.85698360615252</v>
      </c>
      <c r="B1306" s="23">
        <f t="shared" si="55"/>
        <v>0.1596276911</v>
      </c>
      <c r="C1306" s="26">
        <v>-1.0</v>
      </c>
      <c r="D1306" s="34">
        <v>0.0</v>
      </c>
      <c r="E1306" s="43">
        <v>1.0</v>
      </c>
      <c r="F1306" s="34">
        <v>0.0</v>
      </c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</row>
    <row r="1307" ht="14.25" customHeight="1">
      <c r="A1307" s="87">
        <v>20.52987936490554</v>
      </c>
      <c r="B1307" s="23">
        <f t="shared" si="55"/>
        <v>0.1571242181</v>
      </c>
      <c r="C1307" s="26">
        <v>0.0</v>
      </c>
      <c r="D1307" s="34">
        <v>0.0</v>
      </c>
      <c r="E1307" s="43">
        <v>1.0</v>
      </c>
      <c r="F1307" s="34">
        <v>0.0</v>
      </c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</row>
    <row r="1308" ht="14.25" customHeight="1">
      <c r="A1308" s="87">
        <v>19.26023169316329</v>
      </c>
      <c r="B1308" s="23">
        <f t="shared" si="55"/>
        <v>0.1474070447</v>
      </c>
      <c r="C1308" s="26">
        <v>1.0</v>
      </c>
      <c r="D1308" s="34">
        <v>0.0</v>
      </c>
      <c r="E1308" s="43">
        <v>1.0</v>
      </c>
      <c r="F1308" s="34">
        <v>0.0</v>
      </c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</row>
    <row r="1309" ht="14.25" customHeight="1">
      <c r="A1309" s="87">
        <v>16.14510954073904</v>
      </c>
      <c r="B1309" s="23">
        <f t="shared" si="55"/>
        <v>0.1235656415</v>
      </c>
      <c r="C1309" s="26">
        <v>2.0</v>
      </c>
      <c r="D1309" s="34">
        <v>0.0</v>
      </c>
      <c r="E1309" s="43">
        <v>1.0</v>
      </c>
      <c r="F1309" s="34">
        <v>0.0</v>
      </c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</row>
    <row r="1310" ht="14.25" customHeight="1">
      <c r="A1310" s="87">
        <v>17.21520202719991</v>
      </c>
      <c r="B1310" s="23">
        <f t="shared" si="55"/>
        <v>0.1317555311</v>
      </c>
      <c r="C1310" s="26">
        <v>3.0</v>
      </c>
      <c r="D1310" s="34">
        <v>0.0</v>
      </c>
      <c r="E1310" s="43">
        <v>1.0</v>
      </c>
      <c r="F1310" s="34">
        <v>0.0</v>
      </c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</row>
    <row r="1311" ht="14.25" customHeight="1">
      <c r="A1311" s="87">
        <v>16.55119594006178</v>
      </c>
      <c r="B1311" s="23">
        <f t="shared" si="55"/>
        <v>0.1266735997</v>
      </c>
      <c r="C1311" s="26">
        <v>4.0</v>
      </c>
      <c r="D1311" s="34">
        <v>0.0</v>
      </c>
      <c r="E1311" s="43">
        <v>1.0</v>
      </c>
      <c r="F1311" s="34">
        <v>0.0</v>
      </c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</row>
    <row r="1312" ht="14.25" customHeight="1">
      <c r="A1312" s="87">
        <v>15.41895043516425</v>
      </c>
      <c r="B1312" s="23">
        <f t="shared" si="55"/>
        <v>0.1180080257</v>
      </c>
      <c r="C1312" s="26">
        <v>5.0</v>
      </c>
      <c r="D1312" s="34">
        <v>0.0</v>
      </c>
      <c r="E1312" s="43">
        <v>1.0</v>
      </c>
      <c r="F1312" s="34">
        <v>0.0</v>
      </c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</row>
    <row r="1313" ht="14.25" customHeight="1">
      <c r="A1313" s="87">
        <v>15.09875582147665</v>
      </c>
      <c r="B1313" s="23">
        <f t="shared" si="55"/>
        <v>0.1155574351</v>
      </c>
      <c r="C1313" s="26">
        <v>6.0</v>
      </c>
      <c r="D1313" s="34">
        <v>0.0</v>
      </c>
      <c r="E1313" s="43">
        <v>1.0</v>
      </c>
      <c r="F1313" s="34">
        <v>0.0</v>
      </c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</row>
    <row r="1314" ht="14.25" customHeight="1">
      <c r="A1314" s="87">
        <v>15.82160615340254</v>
      </c>
      <c r="B1314" s="23">
        <f t="shared" si="55"/>
        <v>0.1210897274</v>
      </c>
      <c r="C1314" s="26">
        <v>7.0</v>
      </c>
      <c r="D1314" s="34">
        <v>0.0</v>
      </c>
      <c r="E1314" s="43">
        <v>1.0</v>
      </c>
      <c r="F1314" s="34">
        <v>0.0</v>
      </c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</row>
    <row r="1315" ht="14.25" customHeight="1">
      <c r="A1315" s="87">
        <v>15.13650710570072</v>
      </c>
      <c r="B1315" s="23">
        <f t="shared" si="55"/>
        <v>0.1158463624</v>
      </c>
      <c r="C1315" s="26">
        <v>8.0</v>
      </c>
      <c r="D1315" s="34">
        <v>0.0</v>
      </c>
      <c r="E1315" s="43">
        <v>1.0</v>
      </c>
      <c r="F1315" s="34">
        <v>0.0</v>
      </c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</row>
    <row r="1316" ht="14.25" customHeight="1">
      <c r="A1316" s="87">
        <v>15.45490388529732</v>
      </c>
      <c r="B1316" s="23">
        <f t="shared" si="55"/>
        <v>0.1182831933</v>
      </c>
      <c r="C1316" s="26">
        <v>9.0</v>
      </c>
      <c r="D1316" s="34">
        <v>0.0</v>
      </c>
      <c r="E1316" s="43">
        <v>1.0</v>
      </c>
      <c r="F1316" s="34">
        <v>0.0</v>
      </c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</row>
    <row r="1317" ht="14.25" customHeight="1">
      <c r="A1317" s="87">
        <v>14.64607072541212</v>
      </c>
      <c r="B1317" s="23">
        <f t="shared" si="55"/>
        <v>0.1120928365</v>
      </c>
      <c r="C1317" s="26">
        <v>10.0</v>
      </c>
      <c r="D1317" s="34">
        <v>0.0</v>
      </c>
      <c r="E1317" s="43">
        <v>1.0</v>
      </c>
      <c r="F1317" s="34">
        <v>0.0</v>
      </c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</row>
    <row r="1318" ht="14.25" customHeight="1">
      <c r="A1318" s="87">
        <v>57.6415511735886</v>
      </c>
      <c r="B1318" s="23">
        <f t="shared" ref="B1318:B1345" si="56">A1318/MAX(A$1318:A$1048576)</f>
        <v>0.4411562045</v>
      </c>
      <c r="C1318" s="26">
        <v>-17.0</v>
      </c>
      <c r="D1318" s="34">
        <v>0.0</v>
      </c>
      <c r="E1318" s="43">
        <v>1.0</v>
      </c>
      <c r="F1318" s="34">
        <v>0.0</v>
      </c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</row>
    <row r="1319" ht="14.25" customHeight="1">
      <c r="A1319" s="87">
        <v>53.19122645925432</v>
      </c>
      <c r="B1319" s="23">
        <f t="shared" si="56"/>
        <v>0.4070959074</v>
      </c>
      <c r="C1319" s="26">
        <v>-16.0</v>
      </c>
      <c r="D1319" s="34">
        <v>0.0</v>
      </c>
      <c r="E1319" s="43">
        <v>1.0</v>
      </c>
      <c r="F1319" s="34">
        <v>0.0</v>
      </c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</row>
    <row r="1320" ht="14.25" customHeight="1">
      <c r="A1320" s="87">
        <v>53.86684242127442</v>
      </c>
      <c r="B1320" s="23">
        <f t="shared" si="56"/>
        <v>0.4122666942</v>
      </c>
      <c r="C1320" s="26">
        <v>-15.0</v>
      </c>
      <c r="D1320" s="34">
        <v>0.0</v>
      </c>
      <c r="E1320" s="43">
        <v>1.0</v>
      </c>
      <c r="F1320" s="34">
        <v>0.0</v>
      </c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</row>
    <row r="1321" ht="14.25" customHeight="1">
      <c r="A1321" s="87">
        <v>54.10646458417936</v>
      </c>
      <c r="B1321" s="23">
        <f t="shared" si="56"/>
        <v>0.4141006283</v>
      </c>
      <c r="C1321" s="26">
        <v>-14.0</v>
      </c>
      <c r="D1321" s="34">
        <v>0.0</v>
      </c>
      <c r="E1321" s="43">
        <v>1.0</v>
      </c>
      <c r="F1321" s="34">
        <v>0.0</v>
      </c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</row>
    <row r="1322" ht="14.25" customHeight="1">
      <c r="A1322" s="87">
        <v>58.17612410793949</v>
      </c>
      <c r="B1322" s="23">
        <f t="shared" si="56"/>
        <v>0.4452475269</v>
      </c>
      <c r="C1322" s="26">
        <v>-13.0</v>
      </c>
      <c r="D1322" s="34">
        <v>0.0</v>
      </c>
      <c r="E1322" s="43">
        <v>1.0</v>
      </c>
      <c r="F1322" s="34">
        <v>0.0</v>
      </c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</row>
    <row r="1323" ht="14.25" customHeight="1">
      <c r="A1323" s="87">
        <v>57.20694873625975</v>
      </c>
      <c r="B1323" s="23">
        <f t="shared" si="56"/>
        <v>0.4378300004</v>
      </c>
      <c r="C1323" s="26">
        <v>-12.0</v>
      </c>
      <c r="D1323" s="34">
        <v>0.0</v>
      </c>
      <c r="E1323" s="43">
        <v>1.0</v>
      </c>
      <c r="F1323" s="34">
        <v>0.0</v>
      </c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</row>
    <row r="1324" ht="14.25" customHeight="1">
      <c r="A1324" s="87">
        <v>58.68193955821407</v>
      </c>
      <c r="B1324" s="23">
        <f t="shared" si="56"/>
        <v>0.4491187555</v>
      </c>
      <c r="C1324" s="26">
        <v>-11.0</v>
      </c>
      <c r="D1324" s="34">
        <v>0.0</v>
      </c>
      <c r="E1324" s="43">
        <v>1.0</v>
      </c>
      <c r="F1324" s="34">
        <v>0.0</v>
      </c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</row>
    <row r="1325" ht="14.25" customHeight="1">
      <c r="A1325" s="87">
        <v>60.77439607015229</v>
      </c>
      <c r="B1325" s="23">
        <f t="shared" si="56"/>
        <v>0.4651332477</v>
      </c>
      <c r="C1325" s="26">
        <v>-10.0</v>
      </c>
      <c r="D1325" s="34">
        <v>0.0</v>
      </c>
      <c r="E1325" s="43">
        <v>1.0</v>
      </c>
      <c r="F1325" s="34">
        <v>0.0</v>
      </c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</row>
    <row r="1326" ht="14.25" customHeight="1">
      <c r="A1326" s="87">
        <v>62.75062967553751</v>
      </c>
      <c r="B1326" s="23">
        <f t="shared" si="56"/>
        <v>0.4802582348</v>
      </c>
      <c r="C1326" s="26">
        <v>-9.0</v>
      </c>
      <c r="D1326" s="34">
        <v>0.0</v>
      </c>
      <c r="E1326" s="43">
        <v>1.0</v>
      </c>
      <c r="F1326" s="34">
        <v>0.0</v>
      </c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</row>
    <row r="1327" ht="14.25" customHeight="1">
      <c r="A1327" s="87">
        <v>63.34962439985873</v>
      </c>
      <c r="B1327" s="23">
        <f t="shared" si="56"/>
        <v>0.4848426055</v>
      </c>
      <c r="C1327" s="26">
        <v>-8.0</v>
      </c>
      <c r="D1327" s="34">
        <v>0.0</v>
      </c>
      <c r="E1327" s="43">
        <v>1.0</v>
      </c>
      <c r="F1327" s="34">
        <v>0.0</v>
      </c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</row>
    <row r="1328" ht="14.25" customHeight="1">
      <c r="A1328" s="87">
        <v>63.24689688423911</v>
      </c>
      <c r="B1328" s="23">
        <f t="shared" si="56"/>
        <v>0.4840563866</v>
      </c>
      <c r="C1328" s="26">
        <v>-7.0</v>
      </c>
      <c r="D1328" s="34">
        <v>0.0</v>
      </c>
      <c r="E1328" s="43">
        <v>1.0</v>
      </c>
      <c r="F1328" s="34">
        <v>0.0</v>
      </c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</row>
    <row r="1329" ht="14.25" customHeight="1">
      <c r="A1329" s="87">
        <v>57.55517432194607</v>
      </c>
      <c r="B1329" s="23">
        <f t="shared" si="56"/>
        <v>0.4404951244</v>
      </c>
      <c r="C1329" s="26">
        <v>-6.0</v>
      </c>
      <c r="D1329" s="34">
        <v>0.0</v>
      </c>
      <c r="E1329" s="43">
        <v>1.0</v>
      </c>
      <c r="F1329" s="34">
        <v>0.0</v>
      </c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</row>
    <row r="1330" ht="14.25" customHeight="1">
      <c r="A1330" s="87">
        <v>64.6920784776008</v>
      </c>
      <c r="B1330" s="23">
        <f t="shared" si="56"/>
        <v>0.4951169985</v>
      </c>
      <c r="C1330" s="26">
        <v>-5.0</v>
      </c>
      <c r="D1330" s="34">
        <v>0.0</v>
      </c>
      <c r="E1330" s="43">
        <v>1.0</v>
      </c>
      <c r="F1330" s="34">
        <v>0.0</v>
      </c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</row>
    <row r="1331" ht="14.25" customHeight="1">
      <c r="A1331" s="87">
        <v>62.62609148679371</v>
      </c>
      <c r="B1331" s="23">
        <f t="shared" si="56"/>
        <v>0.4793050891</v>
      </c>
      <c r="C1331" s="26">
        <v>-4.0</v>
      </c>
      <c r="D1331" s="34">
        <v>0.0</v>
      </c>
      <c r="E1331" s="43">
        <v>1.0</v>
      </c>
      <c r="F1331" s="34">
        <v>0.0</v>
      </c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</row>
    <row r="1332" ht="14.25" customHeight="1">
      <c r="A1332" s="87">
        <v>60.63132471115264</v>
      </c>
      <c r="B1332" s="23">
        <f t="shared" si="56"/>
        <v>0.4640382595</v>
      </c>
      <c r="C1332" s="26">
        <v>-3.0</v>
      </c>
      <c r="D1332" s="34">
        <v>0.0</v>
      </c>
      <c r="E1332" s="43">
        <v>1.0</v>
      </c>
      <c r="F1332" s="34">
        <v>0.0</v>
      </c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</row>
    <row r="1333" ht="14.25" customHeight="1">
      <c r="A1333" s="87">
        <v>61.72387666212637</v>
      </c>
      <c r="B1333" s="23">
        <f t="shared" si="56"/>
        <v>0.4724000413</v>
      </c>
      <c r="C1333" s="26">
        <v>-2.0</v>
      </c>
      <c r="D1333" s="34">
        <v>0.0</v>
      </c>
      <c r="E1333" s="43">
        <v>1.0</v>
      </c>
      <c r="F1333" s="34">
        <v>0.0</v>
      </c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</row>
    <row r="1334" ht="14.25" customHeight="1">
      <c r="A1334" s="87">
        <v>61.49366815216512</v>
      </c>
      <c r="B1334" s="23">
        <f t="shared" si="56"/>
        <v>0.4706381541</v>
      </c>
      <c r="C1334" s="26">
        <v>-1.0</v>
      </c>
      <c r="D1334" s="34">
        <v>0.0</v>
      </c>
      <c r="E1334" s="43">
        <v>1.0</v>
      </c>
      <c r="F1334" s="34">
        <v>0.0</v>
      </c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</row>
    <row r="1335" ht="14.25" customHeight="1">
      <c r="A1335" s="87">
        <v>62.55591470150485</v>
      </c>
      <c r="B1335" s="23">
        <f t="shared" si="56"/>
        <v>0.4787679953</v>
      </c>
      <c r="C1335" s="26">
        <v>0.0</v>
      </c>
      <c r="D1335" s="34">
        <v>0.0</v>
      </c>
      <c r="E1335" s="43">
        <v>1.0</v>
      </c>
      <c r="F1335" s="34">
        <v>0.0</v>
      </c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</row>
    <row r="1336" ht="14.25" customHeight="1">
      <c r="A1336" s="87">
        <v>60.10581881444813</v>
      </c>
      <c r="B1336" s="23">
        <f t="shared" si="56"/>
        <v>0.4600163312</v>
      </c>
      <c r="C1336" s="26">
        <v>1.0</v>
      </c>
      <c r="D1336" s="34">
        <v>0.0</v>
      </c>
      <c r="E1336" s="43">
        <v>1.0</v>
      </c>
      <c r="F1336" s="34">
        <v>0.0</v>
      </c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</row>
    <row r="1337" ht="14.25" customHeight="1">
      <c r="A1337" s="87">
        <v>48.50150668412782</v>
      </c>
      <c r="B1337" s="23">
        <f t="shared" si="56"/>
        <v>0.3712034143</v>
      </c>
      <c r="C1337" s="26">
        <v>2.0</v>
      </c>
      <c r="D1337" s="34">
        <v>0.0</v>
      </c>
      <c r="E1337" s="43">
        <v>1.0</v>
      </c>
      <c r="F1337" s="34">
        <v>0.0</v>
      </c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</row>
    <row r="1338" ht="14.25" customHeight="1">
      <c r="A1338" s="87">
        <v>54.31437284025867</v>
      </c>
      <c r="B1338" s="23">
        <f t="shared" si="56"/>
        <v>0.4156918418</v>
      </c>
      <c r="C1338" s="26">
        <v>3.0</v>
      </c>
      <c r="D1338" s="34">
        <v>0.0</v>
      </c>
      <c r="E1338" s="43">
        <v>1.0</v>
      </c>
      <c r="F1338" s="34">
        <v>0.0</v>
      </c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</row>
    <row r="1339" ht="14.25" customHeight="1">
      <c r="A1339" s="87">
        <v>52.8063143125174</v>
      </c>
      <c r="B1339" s="23">
        <f t="shared" si="56"/>
        <v>0.404150005</v>
      </c>
      <c r="C1339" s="26">
        <v>4.0</v>
      </c>
      <c r="D1339" s="34">
        <v>0.0</v>
      </c>
      <c r="E1339" s="43">
        <v>1.0</v>
      </c>
      <c r="F1339" s="34">
        <v>0.0</v>
      </c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</row>
    <row r="1340" ht="14.25" customHeight="1">
      <c r="A1340" s="87">
        <v>49.71251487288571</v>
      </c>
      <c r="B1340" s="23">
        <f t="shared" si="56"/>
        <v>0.3804717939</v>
      </c>
      <c r="C1340" s="26">
        <v>5.0</v>
      </c>
      <c r="D1340" s="34">
        <v>0.0</v>
      </c>
      <c r="E1340" s="43">
        <v>1.0</v>
      </c>
      <c r="F1340" s="34">
        <v>0.0</v>
      </c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</row>
    <row r="1341" ht="14.25" customHeight="1">
      <c r="A1341" s="87">
        <v>51.00589099549963</v>
      </c>
      <c r="B1341" s="23">
        <f t="shared" si="56"/>
        <v>0.3903705716</v>
      </c>
      <c r="C1341" s="26">
        <v>6.0</v>
      </c>
      <c r="D1341" s="34">
        <v>0.0</v>
      </c>
      <c r="E1341" s="43">
        <v>1.0</v>
      </c>
      <c r="F1341" s="34">
        <v>0.0</v>
      </c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</row>
    <row r="1342" ht="14.25" customHeight="1">
      <c r="A1342" s="87">
        <v>54.23915719450439</v>
      </c>
      <c r="B1342" s="23">
        <f t="shared" si="56"/>
        <v>0.4151161833</v>
      </c>
      <c r="C1342" s="26">
        <v>7.0</v>
      </c>
      <c r="D1342" s="34">
        <v>0.0</v>
      </c>
      <c r="E1342" s="43">
        <v>1.0</v>
      </c>
      <c r="F1342" s="34">
        <v>0.0</v>
      </c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</row>
    <row r="1343" ht="14.25" customHeight="1">
      <c r="A1343" s="87">
        <v>50.15227064616389</v>
      </c>
      <c r="B1343" s="23">
        <f t="shared" si="56"/>
        <v>0.3838374387</v>
      </c>
      <c r="C1343" s="26">
        <v>8.0</v>
      </c>
      <c r="D1343" s="34">
        <v>0.0</v>
      </c>
      <c r="E1343" s="43">
        <v>1.0</v>
      </c>
      <c r="F1343" s="34">
        <v>0.0</v>
      </c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</row>
    <row r="1344" ht="14.25" customHeight="1">
      <c r="A1344" s="87">
        <v>51.8378247466904</v>
      </c>
      <c r="B1344" s="23">
        <f t="shared" si="56"/>
        <v>0.3967377274</v>
      </c>
      <c r="C1344" s="26">
        <v>9.0</v>
      </c>
      <c r="D1344" s="34">
        <v>0.0</v>
      </c>
      <c r="E1344" s="43">
        <v>1.0</v>
      </c>
      <c r="F1344" s="34">
        <v>0.0</v>
      </c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</row>
    <row r="1345" ht="14.25" customHeight="1">
      <c r="A1345" s="87">
        <v>50.26383231875899</v>
      </c>
      <c r="B1345" s="23">
        <f t="shared" si="56"/>
        <v>0.3846912694</v>
      </c>
      <c r="C1345" s="26">
        <v>10.0</v>
      </c>
      <c r="D1345" s="34">
        <v>0.0</v>
      </c>
      <c r="E1345" s="43">
        <v>1.0</v>
      </c>
      <c r="F1345" s="34">
        <v>0.0</v>
      </c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</row>
    <row r="1346" ht="14.25" customHeight="1">
      <c r="A1346" s="87">
        <v>125.2712373612533</v>
      </c>
      <c r="B1346" s="23">
        <f t="shared" ref="B1346:B1373" si="57">A1346/MAX(A$1346:A$1048576)</f>
        <v>0.9587560099</v>
      </c>
      <c r="C1346" s="26">
        <v>-17.0</v>
      </c>
      <c r="D1346" s="34">
        <v>0.0</v>
      </c>
      <c r="E1346" s="43">
        <v>1.0</v>
      </c>
      <c r="F1346" s="34">
        <v>0.0</v>
      </c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</row>
    <row r="1347" ht="14.25" customHeight="1">
      <c r="A1347" s="87">
        <v>120.2385108012855</v>
      </c>
      <c r="B1347" s="23">
        <f t="shared" si="57"/>
        <v>0.9202383347</v>
      </c>
      <c r="C1347" s="26">
        <v>-16.0</v>
      </c>
      <c r="D1347" s="34">
        <v>0.0</v>
      </c>
      <c r="E1347" s="43">
        <v>1.0</v>
      </c>
      <c r="F1347" s="34">
        <v>0.0</v>
      </c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</row>
    <row r="1348" ht="14.25" customHeight="1">
      <c r="A1348" s="87">
        <v>130.6601847236403</v>
      </c>
      <c r="B1348" s="23">
        <f t="shared" si="57"/>
        <v>1</v>
      </c>
      <c r="C1348" s="26">
        <v>-15.0</v>
      </c>
      <c r="D1348" s="34">
        <v>0.0</v>
      </c>
      <c r="E1348" s="43">
        <v>1.0</v>
      </c>
      <c r="F1348" s="34">
        <v>0.0</v>
      </c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</row>
    <row r="1349" ht="14.25" customHeight="1">
      <c r="A1349" s="87">
        <v>122.4590521376687</v>
      </c>
      <c r="B1349" s="23">
        <f t="shared" si="57"/>
        <v>0.9372331166</v>
      </c>
      <c r="C1349" s="26">
        <v>-14.0</v>
      </c>
      <c r="D1349" s="34">
        <v>0.0</v>
      </c>
      <c r="E1349" s="43">
        <v>1.0</v>
      </c>
      <c r="F1349" s="34">
        <v>0.0</v>
      </c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</row>
    <row r="1350" ht="14.25" customHeight="1">
      <c r="A1350" s="87">
        <v>125.226827932991</v>
      </c>
      <c r="B1350" s="23">
        <f t="shared" si="57"/>
        <v>0.958416125</v>
      </c>
      <c r="C1350" s="26">
        <v>-13.0</v>
      </c>
      <c r="D1350" s="34">
        <v>0.0</v>
      </c>
      <c r="E1350" s="43">
        <v>1.0</v>
      </c>
      <c r="F1350" s="34">
        <v>0.0</v>
      </c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</row>
    <row r="1351" ht="14.25" customHeight="1">
      <c r="A1351" s="87">
        <v>119.405729432928</v>
      </c>
      <c r="B1351" s="23">
        <f t="shared" si="57"/>
        <v>0.9138646917</v>
      </c>
      <c r="C1351" s="26">
        <v>-12.0</v>
      </c>
      <c r="D1351" s="34">
        <v>0.0</v>
      </c>
      <c r="E1351" s="43">
        <v>1.0</v>
      </c>
      <c r="F1351" s="34">
        <v>0.0</v>
      </c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</row>
    <row r="1352" ht="14.25" customHeight="1">
      <c r="A1352" s="87">
        <v>121.4308232095583</v>
      </c>
      <c r="B1352" s="23">
        <f t="shared" si="57"/>
        <v>0.9293636272</v>
      </c>
      <c r="C1352" s="26">
        <v>-11.0</v>
      </c>
      <c r="D1352" s="34">
        <v>0.0</v>
      </c>
      <c r="E1352" s="43">
        <v>1.0</v>
      </c>
      <c r="F1352" s="34">
        <v>0.0</v>
      </c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</row>
    <row r="1353" ht="14.25" customHeight="1">
      <c r="A1353" s="87">
        <v>119.8164221686212</v>
      </c>
      <c r="B1353" s="23">
        <f t="shared" si="57"/>
        <v>0.9170079043</v>
      </c>
      <c r="C1353" s="26">
        <v>-10.0</v>
      </c>
      <c r="D1353" s="34">
        <v>0.0</v>
      </c>
      <c r="E1353" s="43">
        <v>1.0</v>
      </c>
      <c r="F1353" s="34">
        <v>0.0</v>
      </c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</row>
    <row r="1354" ht="14.25" customHeight="1">
      <c r="A1354" s="87">
        <v>129.202791569117</v>
      </c>
      <c r="B1354" s="23">
        <f t="shared" si="57"/>
        <v>0.9888459276</v>
      </c>
      <c r="C1354" s="26">
        <v>-9.0</v>
      </c>
      <c r="D1354" s="34">
        <v>0.0</v>
      </c>
      <c r="E1354" s="43">
        <v>1.0</v>
      </c>
      <c r="F1354" s="34">
        <v>0.0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</row>
    <row r="1355" ht="14.25" customHeight="1">
      <c r="A1355" s="87">
        <v>126.0620797265793</v>
      </c>
      <c r="B1355" s="23">
        <f t="shared" si="57"/>
        <v>0.9648086752</v>
      </c>
      <c r="C1355" s="26">
        <v>-8.0</v>
      </c>
      <c r="D1355" s="34">
        <v>0.0</v>
      </c>
      <c r="E1355" s="43">
        <v>1.0</v>
      </c>
      <c r="F1355" s="34">
        <v>0.0</v>
      </c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</row>
    <row r="1356" ht="14.25" customHeight="1">
      <c r="A1356" s="87">
        <v>127.3778669394437</v>
      </c>
      <c r="B1356" s="23">
        <f t="shared" si="57"/>
        <v>0.9748789749</v>
      </c>
      <c r="C1356" s="26">
        <v>-7.0</v>
      </c>
      <c r="D1356" s="34">
        <v>0.0</v>
      </c>
      <c r="E1356" s="43">
        <v>1.0</v>
      </c>
      <c r="F1356" s="34">
        <v>0.0</v>
      </c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</row>
    <row r="1357" ht="14.25" customHeight="1">
      <c r="A1357" s="87">
        <v>127.73215986884</v>
      </c>
      <c r="B1357" s="23">
        <f t="shared" si="57"/>
        <v>0.9775905349</v>
      </c>
      <c r="C1357" s="26">
        <v>-6.0</v>
      </c>
      <c r="D1357" s="34">
        <v>0.0</v>
      </c>
      <c r="E1357" s="43">
        <v>1.0</v>
      </c>
      <c r="F1357" s="34">
        <v>0.0</v>
      </c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</row>
    <row r="1358" ht="14.25" customHeight="1">
      <c r="A1358" s="87">
        <v>124.0064160642898</v>
      </c>
      <c r="B1358" s="23">
        <f t="shared" si="57"/>
        <v>0.9490757749</v>
      </c>
      <c r="C1358" s="26">
        <v>-5.0</v>
      </c>
      <c r="D1358" s="34">
        <v>0.0</v>
      </c>
      <c r="E1358" s="43">
        <v>1.0</v>
      </c>
      <c r="F1358" s="34">
        <v>0.0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</row>
    <row r="1359" ht="14.25" customHeight="1">
      <c r="A1359" s="87">
        <v>127.1388239761833</v>
      </c>
      <c r="B1359" s="23">
        <f t="shared" si="57"/>
        <v>0.9730494737</v>
      </c>
      <c r="C1359" s="26">
        <v>-4.0</v>
      </c>
      <c r="D1359" s="34">
        <v>0.0</v>
      </c>
      <c r="E1359" s="43">
        <v>1.0</v>
      </c>
      <c r="F1359" s="34">
        <v>0.0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</row>
    <row r="1360" ht="14.25" customHeight="1">
      <c r="A1360" s="87">
        <v>125.2933201330142</v>
      </c>
      <c r="B1360" s="23">
        <f t="shared" si="57"/>
        <v>0.9589250191</v>
      </c>
      <c r="C1360" s="26">
        <v>-3.0</v>
      </c>
      <c r="D1360" s="34">
        <v>0.0</v>
      </c>
      <c r="E1360" s="43">
        <v>1.0</v>
      </c>
      <c r="F1360" s="34">
        <v>0.0</v>
      </c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</row>
    <row r="1361" ht="14.25" customHeight="1">
      <c r="A1361" s="87">
        <v>122.8007794286772</v>
      </c>
      <c r="B1361" s="23">
        <f t="shared" si="57"/>
        <v>0.9398485062</v>
      </c>
      <c r="C1361" s="26">
        <v>-2.0</v>
      </c>
      <c r="D1361" s="34">
        <v>0.0</v>
      </c>
      <c r="E1361" s="43">
        <v>1.0</v>
      </c>
      <c r="F1361" s="34">
        <v>0.0</v>
      </c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</row>
    <row r="1362" ht="14.25" customHeight="1">
      <c r="A1362" s="87">
        <v>122.2607677337948</v>
      </c>
      <c r="B1362" s="23">
        <f t="shared" si="57"/>
        <v>0.9357155586</v>
      </c>
      <c r="C1362" s="26">
        <v>-1.0</v>
      </c>
      <c r="D1362" s="34">
        <v>0.0</v>
      </c>
      <c r="E1362" s="43">
        <v>1.0</v>
      </c>
      <c r="F1362" s="34">
        <v>0.0</v>
      </c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</row>
    <row r="1363" ht="14.25" customHeight="1">
      <c r="A1363" s="87">
        <v>124.0105712573208</v>
      </c>
      <c r="B1363" s="23">
        <f t="shared" si="57"/>
        <v>0.9491075764</v>
      </c>
      <c r="C1363" s="26">
        <v>0.0</v>
      </c>
      <c r="D1363" s="34">
        <v>0.0</v>
      </c>
      <c r="E1363" s="43">
        <v>1.0</v>
      </c>
      <c r="F1363" s="34">
        <v>0.0</v>
      </c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</row>
    <row r="1364" ht="14.25" customHeight="1">
      <c r="A1364" s="87">
        <v>122.3714385448777</v>
      </c>
      <c r="B1364" s="23">
        <f t="shared" si="57"/>
        <v>0.9365625711</v>
      </c>
      <c r="C1364" s="26">
        <v>1.0</v>
      </c>
      <c r="D1364" s="34">
        <v>0.0</v>
      </c>
      <c r="E1364" s="43">
        <v>1.0</v>
      </c>
      <c r="F1364" s="34">
        <v>0.0</v>
      </c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</row>
    <row r="1365" ht="14.25" customHeight="1">
      <c r="A1365" s="87">
        <v>113.5418273178515</v>
      </c>
      <c r="B1365" s="23">
        <f t="shared" si="57"/>
        <v>0.8689856635</v>
      </c>
      <c r="C1365" s="26">
        <v>2.0</v>
      </c>
      <c r="D1365" s="34">
        <v>0.0</v>
      </c>
      <c r="E1365" s="43">
        <v>1.0</v>
      </c>
      <c r="F1365" s="34">
        <v>0.0</v>
      </c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</row>
    <row r="1366" ht="14.25" customHeight="1">
      <c r="A1366" s="87">
        <v>115.5115706252775</v>
      </c>
      <c r="B1366" s="23">
        <f t="shared" si="57"/>
        <v>0.8840609775</v>
      </c>
      <c r="C1366" s="26">
        <v>3.0</v>
      </c>
      <c r="D1366" s="34">
        <v>0.0</v>
      </c>
      <c r="E1366" s="43">
        <v>1.0</v>
      </c>
      <c r="F1366" s="34">
        <v>0.0</v>
      </c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</row>
    <row r="1367" ht="14.25" customHeight="1">
      <c r="A1367" s="87">
        <v>112.7949691612202</v>
      </c>
      <c r="B1367" s="23">
        <f t="shared" si="57"/>
        <v>0.8632696288</v>
      </c>
      <c r="C1367" s="26">
        <v>4.0</v>
      </c>
      <c r="D1367" s="34">
        <v>0.0</v>
      </c>
      <c r="E1367" s="43">
        <v>1.0</v>
      </c>
      <c r="F1367" s="34">
        <v>0.0</v>
      </c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</row>
    <row r="1368" ht="14.25" customHeight="1">
      <c r="A1368" s="87">
        <v>115.0004433878294</v>
      </c>
      <c r="B1368" s="23">
        <f t="shared" si="57"/>
        <v>0.8801490954</v>
      </c>
      <c r="C1368" s="26">
        <v>5.0</v>
      </c>
      <c r="D1368" s="34">
        <v>0.0</v>
      </c>
      <c r="E1368" s="43">
        <v>1.0</v>
      </c>
      <c r="F1368" s="34">
        <v>0.0</v>
      </c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</row>
    <row r="1369" ht="14.25" customHeight="1">
      <c r="A1369" s="87">
        <v>117.4598777524737</v>
      </c>
      <c r="B1369" s="23">
        <f t="shared" si="57"/>
        <v>0.8989722309</v>
      </c>
      <c r="C1369" s="26">
        <v>6.0</v>
      </c>
      <c r="D1369" s="34">
        <v>0.0</v>
      </c>
      <c r="E1369" s="43">
        <v>1.0</v>
      </c>
      <c r="F1369" s="34">
        <v>0.0</v>
      </c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</row>
    <row r="1370" ht="14.25" customHeight="1">
      <c r="A1370" s="87">
        <v>112.318951921632</v>
      </c>
      <c r="B1370" s="23">
        <f t="shared" si="57"/>
        <v>0.859626459</v>
      </c>
      <c r="C1370" s="26">
        <v>7.0</v>
      </c>
      <c r="D1370" s="34">
        <v>0.0</v>
      </c>
      <c r="E1370" s="43">
        <v>1.0</v>
      </c>
      <c r="F1370" s="34">
        <v>0.0</v>
      </c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</row>
    <row r="1371" ht="14.25" customHeight="1">
      <c r="A1371" s="87">
        <v>108.4651332645308</v>
      </c>
      <c r="B1371" s="23">
        <f t="shared" si="57"/>
        <v>0.8301314857</v>
      </c>
      <c r="C1371" s="26">
        <v>8.0</v>
      </c>
      <c r="D1371" s="34">
        <v>0.0</v>
      </c>
      <c r="E1371" s="43">
        <v>1.0</v>
      </c>
      <c r="F1371" s="34">
        <v>0.0</v>
      </c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</row>
    <row r="1372" ht="14.25" customHeight="1">
      <c r="A1372" s="87">
        <v>104.1119620819805</v>
      </c>
      <c r="B1372" s="23">
        <f t="shared" si="57"/>
        <v>0.7968147474</v>
      </c>
      <c r="C1372" s="26">
        <v>9.0</v>
      </c>
      <c r="D1372" s="34">
        <v>0.0</v>
      </c>
      <c r="E1372" s="43">
        <v>1.0</v>
      </c>
      <c r="F1372" s="34">
        <v>0.0</v>
      </c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</row>
    <row r="1373" ht="14.25" customHeight="1">
      <c r="A1373" s="87">
        <v>105.3802431600548</v>
      </c>
      <c r="B1373" s="23">
        <f t="shared" si="57"/>
        <v>0.8065214616</v>
      </c>
      <c r="C1373" s="26">
        <v>10.0</v>
      </c>
      <c r="D1373" s="34">
        <v>0.0</v>
      </c>
      <c r="E1373" s="43">
        <v>1.0</v>
      </c>
      <c r="F1373" s="34">
        <v>0.0</v>
      </c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</row>
    <row r="1374" ht="14.25" customHeight="1">
      <c r="A1374" s="88"/>
      <c r="B1374" s="24"/>
      <c r="C1374" s="9"/>
      <c r="D1374" s="40"/>
      <c r="E1374" s="40"/>
      <c r="F1374" s="40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</row>
    <row r="1375" ht="14.25" customHeight="1">
      <c r="A1375" s="88"/>
      <c r="B1375" s="24"/>
      <c r="C1375" s="9"/>
      <c r="D1375" s="40"/>
      <c r="E1375" s="40"/>
      <c r="F1375" s="40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</row>
    <row r="1376" ht="14.25" customHeight="1">
      <c r="A1376" s="88"/>
      <c r="B1376" s="24"/>
      <c r="C1376" s="9"/>
      <c r="D1376" s="40"/>
      <c r="E1376" s="40"/>
      <c r="F1376" s="40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</row>
    <row r="1377" ht="14.25" customHeight="1">
      <c r="A1377" s="88"/>
      <c r="B1377" s="24"/>
      <c r="C1377" s="9"/>
      <c r="D1377" s="40"/>
      <c r="E1377" s="40"/>
      <c r="F1377" s="40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</row>
    <row r="1378" ht="14.25" customHeight="1">
      <c r="A1378" s="88"/>
      <c r="B1378" s="24"/>
      <c r="C1378" s="9"/>
      <c r="D1378" s="40"/>
      <c r="E1378" s="40"/>
      <c r="F1378" s="40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</row>
    <row r="1379" ht="14.25" customHeight="1">
      <c r="A1379" s="88"/>
      <c r="B1379" s="24"/>
      <c r="C1379" s="9"/>
      <c r="D1379" s="40"/>
      <c r="E1379" s="40"/>
      <c r="F1379" s="40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</row>
    <row r="1380" ht="14.25" customHeight="1">
      <c r="A1380" s="88"/>
      <c r="B1380" s="24"/>
      <c r="C1380" s="9"/>
      <c r="D1380" s="40"/>
      <c r="E1380" s="40"/>
      <c r="F1380" s="40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</row>
    <row r="1381" ht="14.25" customHeight="1">
      <c r="A1381" s="88"/>
      <c r="B1381" s="24"/>
      <c r="C1381" s="9"/>
      <c r="D1381" s="40"/>
      <c r="E1381" s="40"/>
      <c r="F1381" s="40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</row>
    <row r="1382" ht="14.25" customHeight="1">
      <c r="A1382" s="88"/>
      <c r="B1382" s="24"/>
      <c r="C1382" s="9"/>
      <c r="D1382" s="40"/>
      <c r="E1382" s="40"/>
      <c r="F1382" s="40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</row>
    <row r="1383" ht="14.25" customHeight="1">
      <c r="A1383" s="88"/>
      <c r="B1383" s="24"/>
      <c r="C1383" s="9"/>
      <c r="D1383" s="40"/>
      <c r="E1383" s="40"/>
      <c r="F1383" s="40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</row>
    <row r="1384" ht="14.25" customHeight="1">
      <c r="A1384" s="88"/>
      <c r="B1384" s="24"/>
      <c r="C1384" s="9"/>
      <c r="D1384" s="40"/>
      <c r="E1384" s="40"/>
      <c r="F1384" s="40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</row>
    <row r="1385" ht="14.25" customHeight="1">
      <c r="A1385" s="88"/>
      <c r="B1385" s="24"/>
      <c r="C1385" s="9"/>
      <c r="D1385" s="40"/>
      <c r="E1385" s="40"/>
      <c r="F1385" s="40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</row>
    <row r="1386" ht="14.25" customHeight="1">
      <c r="A1386" s="88"/>
      <c r="B1386" s="24"/>
      <c r="C1386" s="9"/>
      <c r="D1386" s="40"/>
      <c r="E1386" s="40"/>
      <c r="F1386" s="40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</row>
    <row r="1387" ht="14.25" customHeight="1">
      <c r="A1387" s="88"/>
      <c r="B1387" s="24"/>
      <c r="C1387" s="9"/>
      <c r="D1387" s="40"/>
      <c r="E1387" s="40"/>
      <c r="F1387" s="40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</row>
    <row r="1388" ht="14.25" customHeight="1">
      <c r="A1388" s="88"/>
      <c r="B1388" s="24"/>
      <c r="C1388" s="9"/>
      <c r="D1388" s="40"/>
      <c r="E1388" s="40"/>
      <c r="F1388" s="40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</row>
    <row r="1389" ht="14.25" customHeight="1">
      <c r="A1389" s="88"/>
      <c r="B1389" s="24"/>
      <c r="C1389" s="9"/>
      <c r="D1389" s="40"/>
      <c r="E1389" s="40"/>
      <c r="F1389" s="40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</row>
    <row r="1390" ht="14.25" customHeight="1">
      <c r="A1390" s="88"/>
      <c r="B1390" s="24"/>
      <c r="C1390" s="9"/>
      <c r="D1390" s="40"/>
      <c r="E1390" s="40"/>
      <c r="F1390" s="40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</row>
    <row r="1391" ht="14.25" customHeight="1">
      <c r="A1391" s="88"/>
      <c r="B1391" s="24"/>
      <c r="C1391" s="9"/>
      <c r="D1391" s="40"/>
      <c r="E1391" s="40"/>
      <c r="F1391" s="40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</row>
    <row r="1392" ht="14.25" customHeight="1">
      <c r="A1392" s="88"/>
      <c r="B1392" s="24"/>
      <c r="C1392" s="9"/>
      <c r="D1392" s="40"/>
      <c r="E1392" s="40"/>
      <c r="F1392" s="40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</row>
    <row r="1393" ht="14.25" customHeight="1">
      <c r="A1393" s="88"/>
      <c r="B1393" s="24"/>
      <c r="C1393" s="9"/>
      <c r="D1393" s="40"/>
      <c r="E1393" s="40"/>
      <c r="F1393" s="40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</row>
    <row r="1394" ht="14.25" customHeight="1">
      <c r="A1394" s="88"/>
      <c r="B1394" s="24"/>
      <c r="C1394" s="9"/>
      <c r="D1394" s="40"/>
      <c r="E1394" s="40"/>
      <c r="F1394" s="40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</row>
    <row r="1395" ht="14.25" customHeight="1">
      <c r="A1395" s="88"/>
      <c r="B1395" s="24"/>
      <c r="C1395" s="9"/>
      <c r="D1395" s="40"/>
      <c r="E1395" s="40"/>
      <c r="F1395" s="40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</row>
    <row r="1396" ht="14.25" customHeight="1">
      <c r="A1396" s="88"/>
      <c r="B1396" s="24"/>
      <c r="C1396" s="9"/>
      <c r="D1396" s="40"/>
      <c r="E1396" s="40"/>
      <c r="F1396" s="40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</row>
    <row r="1397" ht="14.25" customHeight="1">
      <c r="A1397" s="88"/>
      <c r="B1397" s="24"/>
      <c r="C1397" s="9"/>
      <c r="D1397" s="40"/>
      <c r="E1397" s="40"/>
      <c r="F1397" s="40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</row>
    <row r="1398" ht="14.25" customHeight="1">
      <c r="A1398" s="88"/>
      <c r="B1398" s="24"/>
      <c r="C1398" s="9"/>
      <c r="D1398" s="40"/>
      <c r="E1398" s="40"/>
      <c r="F1398" s="40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</row>
    <row r="1399" ht="14.25" customHeight="1">
      <c r="A1399" s="88"/>
      <c r="B1399" s="24"/>
      <c r="C1399" s="9"/>
      <c r="D1399" s="40"/>
      <c r="E1399" s="40"/>
      <c r="F1399" s="40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</row>
    <row r="1400" ht="14.25" customHeight="1">
      <c r="A1400" s="88"/>
      <c r="B1400" s="24"/>
      <c r="C1400" s="9"/>
      <c r="D1400" s="40"/>
      <c r="E1400" s="40"/>
      <c r="F1400" s="40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</row>
    <row r="1401" ht="14.25" customHeight="1">
      <c r="A1401" s="88"/>
      <c r="B1401" s="24"/>
      <c r="C1401" s="9"/>
      <c r="D1401" s="40"/>
      <c r="E1401" s="40"/>
      <c r="F1401" s="40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</row>
    <row r="1402" ht="14.25" customHeight="1">
      <c r="A1402" s="88"/>
      <c r="B1402" s="24"/>
      <c r="C1402" s="9"/>
      <c r="D1402" s="40"/>
      <c r="E1402" s="40"/>
      <c r="F1402" s="40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</row>
    <row r="1403" ht="14.25" customHeight="1">
      <c r="A1403" s="88"/>
      <c r="B1403" s="24"/>
      <c r="C1403" s="9"/>
      <c r="D1403" s="40"/>
      <c r="E1403" s="40"/>
      <c r="F1403" s="40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</row>
    <row r="1404" ht="14.25" customHeight="1">
      <c r="A1404" s="88"/>
      <c r="B1404" s="24"/>
      <c r="C1404" s="9"/>
      <c r="D1404" s="40"/>
      <c r="E1404" s="40"/>
      <c r="F1404" s="40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</row>
    <row r="1405" ht="14.25" customHeight="1">
      <c r="A1405" s="88"/>
      <c r="B1405" s="24"/>
      <c r="C1405" s="9"/>
      <c r="D1405" s="40"/>
      <c r="E1405" s="40"/>
      <c r="F1405" s="40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</row>
    <row r="1406" ht="14.25" customHeight="1">
      <c r="A1406" s="88"/>
      <c r="B1406" s="24"/>
      <c r="C1406" s="9"/>
      <c r="D1406" s="40"/>
      <c r="E1406" s="40"/>
      <c r="F1406" s="40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</row>
    <row r="1407" ht="14.25" customHeight="1">
      <c r="A1407" s="88"/>
      <c r="B1407" s="24"/>
      <c r="C1407" s="9"/>
      <c r="D1407" s="40"/>
      <c r="E1407" s="40"/>
      <c r="F1407" s="40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</row>
    <row r="1408" ht="14.25" customHeight="1">
      <c r="A1408" s="88"/>
      <c r="B1408" s="24"/>
      <c r="C1408" s="9"/>
      <c r="D1408" s="40"/>
      <c r="E1408" s="40"/>
      <c r="F1408" s="40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</row>
    <row r="1409" ht="14.25" customHeight="1">
      <c r="A1409" s="88"/>
      <c r="B1409" s="24"/>
      <c r="C1409" s="9"/>
      <c r="D1409" s="40"/>
      <c r="E1409" s="40"/>
      <c r="F1409" s="40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</row>
    <row r="1410" ht="14.25" customHeight="1">
      <c r="A1410" s="88"/>
      <c r="B1410" s="24"/>
      <c r="C1410" s="9"/>
      <c r="D1410" s="40"/>
      <c r="E1410" s="40"/>
      <c r="F1410" s="40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</row>
    <row r="1411" ht="14.25" customHeight="1">
      <c r="A1411" s="88"/>
      <c r="B1411" s="24"/>
      <c r="C1411" s="9"/>
      <c r="D1411" s="40"/>
      <c r="E1411" s="40"/>
      <c r="F1411" s="40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</row>
    <row r="1412" ht="14.25" customHeight="1">
      <c r="A1412" s="88"/>
      <c r="B1412" s="24"/>
      <c r="C1412" s="9"/>
      <c r="D1412" s="40"/>
      <c r="E1412" s="40"/>
      <c r="F1412" s="40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</row>
    <row r="1413" ht="14.25" customHeight="1">
      <c r="A1413" s="88"/>
      <c r="B1413" s="24"/>
      <c r="C1413" s="9"/>
      <c r="D1413" s="40"/>
      <c r="E1413" s="40"/>
      <c r="F1413" s="40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</row>
    <row r="1414" ht="14.25" customHeight="1">
      <c r="A1414" s="88"/>
      <c r="B1414" s="24"/>
      <c r="C1414" s="9"/>
      <c r="D1414" s="40"/>
      <c r="E1414" s="40"/>
      <c r="F1414" s="40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</row>
    <row r="1415" ht="14.25" customHeight="1">
      <c r="A1415" s="88"/>
      <c r="B1415" s="24"/>
      <c r="C1415" s="9"/>
      <c r="D1415" s="40"/>
      <c r="E1415" s="40"/>
      <c r="F1415" s="40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</row>
    <row r="1416" ht="14.25" customHeight="1">
      <c r="A1416" s="88"/>
      <c r="B1416" s="24"/>
      <c r="C1416" s="9"/>
      <c r="D1416" s="40"/>
      <c r="E1416" s="40"/>
      <c r="F1416" s="40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</row>
    <row r="1417" ht="14.25" customHeight="1">
      <c r="A1417" s="88"/>
      <c r="B1417" s="24"/>
      <c r="C1417" s="9"/>
      <c r="D1417" s="40"/>
      <c r="E1417" s="40"/>
      <c r="F1417" s="40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</row>
    <row r="1418" ht="14.25" customHeight="1">
      <c r="A1418" s="88"/>
      <c r="B1418" s="24"/>
      <c r="C1418" s="9"/>
      <c r="D1418" s="40"/>
      <c r="E1418" s="40"/>
      <c r="F1418" s="40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</row>
    <row r="1419" ht="14.25" customHeight="1">
      <c r="A1419" s="88"/>
      <c r="B1419" s="24"/>
      <c r="C1419" s="9"/>
      <c r="D1419" s="40"/>
      <c r="E1419" s="40"/>
      <c r="F1419" s="40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</row>
    <row r="1420" ht="14.25" customHeight="1">
      <c r="A1420" s="88"/>
      <c r="B1420" s="24"/>
      <c r="C1420" s="9"/>
      <c r="D1420" s="40"/>
      <c r="E1420" s="40"/>
      <c r="F1420" s="40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</row>
    <row r="1421" ht="14.25" customHeight="1">
      <c r="A1421" s="88"/>
      <c r="B1421" s="24"/>
      <c r="C1421" s="9"/>
      <c r="D1421" s="40"/>
      <c r="E1421" s="40"/>
      <c r="F1421" s="40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</row>
    <row r="1422" ht="14.25" customHeight="1">
      <c r="A1422" s="88"/>
      <c r="B1422" s="24"/>
      <c r="C1422" s="9"/>
      <c r="D1422" s="40"/>
      <c r="E1422" s="40"/>
      <c r="F1422" s="40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</row>
    <row r="1423" ht="14.25" customHeight="1">
      <c r="A1423" s="88"/>
      <c r="B1423" s="24"/>
      <c r="C1423" s="9"/>
      <c r="D1423" s="40"/>
      <c r="E1423" s="40"/>
      <c r="F1423" s="40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</row>
    <row r="1424" ht="14.25" customHeight="1">
      <c r="A1424" s="88"/>
      <c r="B1424" s="24"/>
      <c r="C1424" s="9"/>
      <c r="D1424" s="40"/>
      <c r="E1424" s="40"/>
      <c r="F1424" s="40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</row>
    <row r="1425" ht="14.25" customHeight="1">
      <c r="A1425" s="88"/>
      <c r="B1425" s="24"/>
      <c r="C1425" s="9"/>
      <c r="D1425" s="40"/>
      <c r="E1425" s="40"/>
      <c r="F1425" s="40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</row>
    <row r="1426" ht="14.25" customHeight="1">
      <c r="A1426" s="88"/>
      <c r="B1426" s="24"/>
      <c r="C1426" s="9"/>
      <c r="D1426" s="40"/>
      <c r="E1426" s="40"/>
      <c r="F1426" s="40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</row>
    <row r="1427" ht="14.25" customHeight="1">
      <c r="A1427" s="88"/>
      <c r="B1427" s="24"/>
      <c r="C1427" s="9"/>
      <c r="D1427" s="40"/>
      <c r="E1427" s="40"/>
      <c r="F1427" s="40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</row>
    <row r="1428" ht="14.25" customHeight="1">
      <c r="A1428" s="88"/>
      <c r="B1428" s="24"/>
      <c r="C1428" s="9"/>
      <c r="D1428" s="40"/>
      <c r="E1428" s="40"/>
      <c r="F1428" s="40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</row>
    <row r="1429" ht="14.25" customHeight="1">
      <c r="A1429" s="88"/>
      <c r="B1429" s="24"/>
      <c r="C1429" s="9"/>
      <c r="D1429" s="40"/>
      <c r="E1429" s="40"/>
      <c r="F1429" s="40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</row>
    <row r="1430" ht="14.25" customHeight="1">
      <c r="A1430" s="88"/>
      <c r="B1430" s="24"/>
      <c r="C1430" s="9"/>
      <c r="D1430" s="40"/>
      <c r="E1430" s="40"/>
      <c r="F1430" s="40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</row>
    <row r="1431" ht="14.25" customHeight="1">
      <c r="A1431" s="88"/>
      <c r="B1431" s="24"/>
      <c r="C1431" s="9"/>
      <c r="D1431" s="40"/>
      <c r="E1431" s="40"/>
      <c r="F1431" s="40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</row>
    <row r="1432" ht="14.25" customHeight="1">
      <c r="A1432" s="88"/>
      <c r="B1432" s="24"/>
      <c r="C1432" s="9"/>
      <c r="D1432" s="40"/>
      <c r="E1432" s="40"/>
      <c r="F1432" s="40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</row>
    <row r="1433" ht="14.25" customHeight="1">
      <c r="A1433" s="88"/>
      <c r="B1433" s="24"/>
      <c r="C1433" s="9"/>
      <c r="D1433" s="40"/>
      <c r="E1433" s="40"/>
      <c r="F1433" s="40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</row>
    <row r="1434" ht="14.25" customHeight="1">
      <c r="A1434" s="88"/>
      <c r="B1434" s="24"/>
      <c r="C1434" s="9"/>
      <c r="D1434" s="40"/>
      <c r="E1434" s="40"/>
      <c r="F1434" s="40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</row>
    <row r="1435" ht="14.25" customHeight="1">
      <c r="A1435" s="88"/>
      <c r="B1435" s="24"/>
      <c r="C1435" s="9"/>
      <c r="D1435" s="40"/>
      <c r="E1435" s="40"/>
      <c r="F1435" s="40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</row>
    <row r="1436" ht="14.25" customHeight="1">
      <c r="A1436" s="88"/>
      <c r="B1436" s="24"/>
      <c r="C1436" s="9"/>
      <c r="D1436" s="40"/>
      <c r="E1436" s="40"/>
      <c r="F1436" s="40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</row>
    <row r="1437" ht="14.25" customHeight="1">
      <c r="A1437" s="88"/>
      <c r="B1437" s="24"/>
      <c r="C1437" s="9"/>
      <c r="D1437" s="40"/>
      <c r="E1437" s="40"/>
      <c r="F1437" s="40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</row>
    <row r="1438" ht="14.25" customHeight="1">
      <c r="A1438" s="88"/>
      <c r="B1438" s="24"/>
      <c r="C1438" s="9"/>
      <c r="D1438" s="40"/>
      <c r="E1438" s="40"/>
      <c r="F1438" s="40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</row>
    <row r="1439" ht="14.25" customHeight="1">
      <c r="A1439" s="88"/>
      <c r="B1439" s="24"/>
      <c r="C1439" s="9"/>
      <c r="D1439" s="40"/>
      <c r="E1439" s="40"/>
      <c r="F1439" s="40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</row>
    <row r="1440" ht="14.25" customHeight="1">
      <c r="A1440" s="88"/>
      <c r="B1440" s="24"/>
      <c r="C1440" s="9"/>
      <c r="D1440" s="40"/>
      <c r="E1440" s="40"/>
      <c r="F1440" s="40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</row>
    <row r="1441" ht="14.25" customHeight="1">
      <c r="A1441" s="88"/>
      <c r="B1441" s="24"/>
      <c r="C1441" s="9"/>
      <c r="D1441" s="40"/>
      <c r="E1441" s="40"/>
      <c r="F1441" s="40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</row>
    <row r="1442" ht="14.25" customHeight="1">
      <c r="A1442" s="88"/>
      <c r="B1442" s="24"/>
      <c r="C1442" s="9"/>
      <c r="D1442" s="40"/>
      <c r="E1442" s="40"/>
      <c r="F1442" s="40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</row>
    <row r="1443" ht="14.25" customHeight="1">
      <c r="A1443" s="88"/>
      <c r="B1443" s="24"/>
      <c r="C1443" s="9"/>
      <c r="D1443" s="40"/>
      <c r="E1443" s="40"/>
      <c r="F1443" s="40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</row>
    <row r="1444" ht="14.25" customHeight="1">
      <c r="A1444" s="88"/>
      <c r="B1444" s="24"/>
      <c r="C1444" s="9"/>
      <c r="D1444" s="40"/>
      <c r="E1444" s="40"/>
      <c r="F1444" s="40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</row>
    <row r="1445" ht="14.25" customHeight="1">
      <c r="A1445" s="88"/>
      <c r="B1445" s="24"/>
      <c r="C1445" s="9"/>
      <c r="D1445" s="40"/>
      <c r="E1445" s="40"/>
      <c r="F1445" s="40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</row>
    <row r="1446" ht="14.25" customHeight="1">
      <c r="A1446" s="88"/>
      <c r="B1446" s="24"/>
      <c r="C1446" s="9"/>
      <c r="D1446" s="40"/>
      <c r="E1446" s="40"/>
      <c r="F1446" s="40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</row>
    <row r="1447" ht="14.25" customHeight="1">
      <c r="A1447" s="88"/>
      <c r="B1447" s="24"/>
      <c r="C1447" s="9"/>
      <c r="D1447" s="40"/>
      <c r="E1447" s="40"/>
      <c r="F1447" s="40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</row>
    <row r="1448" ht="14.25" customHeight="1">
      <c r="A1448" s="88"/>
      <c r="B1448" s="24"/>
      <c r="C1448" s="9"/>
      <c r="D1448" s="40"/>
      <c r="E1448" s="40"/>
      <c r="F1448" s="40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</row>
    <row r="1449" ht="14.25" customHeight="1">
      <c r="A1449" s="88"/>
      <c r="B1449" s="24"/>
      <c r="C1449" s="9"/>
      <c r="D1449" s="40"/>
      <c r="E1449" s="40"/>
      <c r="F1449" s="40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</row>
    <row r="1450" ht="14.25" customHeight="1">
      <c r="A1450" s="88"/>
      <c r="B1450" s="24"/>
      <c r="C1450" s="9"/>
      <c r="D1450" s="40"/>
      <c r="E1450" s="40"/>
      <c r="F1450" s="40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</row>
    <row r="1451" ht="14.25" customHeight="1">
      <c r="A1451" s="88"/>
      <c r="B1451" s="24"/>
      <c r="C1451" s="9"/>
      <c r="D1451" s="40"/>
      <c r="E1451" s="40"/>
      <c r="F1451" s="40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</row>
    <row r="1452" ht="14.25" customHeight="1">
      <c r="A1452" s="88"/>
      <c r="B1452" s="24"/>
      <c r="C1452" s="9"/>
      <c r="D1452" s="40"/>
      <c r="E1452" s="40"/>
      <c r="F1452" s="40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</row>
    <row r="1453" ht="14.25" customHeight="1">
      <c r="A1453" s="88"/>
      <c r="B1453" s="24"/>
      <c r="C1453" s="9"/>
      <c r="D1453" s="40"/>
      <c r="E1453" s="40"/>
      <c r="F1453" s="40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</row>
    <row r="1454" ht="14.25" customHeight="1">
      <c r="A1454" s="88"/>
      <c r="B1454" s="24"/>
      <c r="C1454" s="9"/>
      <c r="D1454" s="40"/>
      <c r="E1454" s="40"/>
      <c r="F1454" s="40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</row>
    <row r="1455" ht="14.25" customHeight="1">
      <c r="A1455" s="88"/>
      <c r="B1455" s="24"/>
      <c r="C1455" s="9"/>
      <c r="D1455" s="40"/>
      <c r="E1455" s="40"/>
      <c r="F1455" s="40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</row>
    <row r="1456" ht="14.25" customHeight="1">
      <c r="A1456" s="88"/>
      <c r="B1456" s="24"/>
      <c r="C1456" s="9"/>
      <c r="D1456" s="40"/>
      <c r="E1456" s="40"/>
      <c r="F1456" s="40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</row>
    <row r="1457" ht="14.25" customHeight="1">
      <c r="A1457" s="88"/>
      <c r="B1457" s="24"/>
      <c r="C1457" s="9"/>
      <c r="D1457" s="40"/>
      <c r="E1457" s="40"/>
      <c r="F1457" s="40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</row>
    <row r="1458" ht="14.25" customHeight="1">
      <c r="A1458" s="88"/>
      <c r="B1458" s="24"/>
      <c r="C1458" s="9"/>
      <c r="D1458" s="40"/>
      <c r="E1458" s="40"/>
      <c r="F1458" s="40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</row>
    <row r="1459" ht="14.25" customHeight="1">
      <c r="A1459" s="88"/>
      <c r="B1459" s="24"/>
      <c r="C1459" s="9"/>
      <c r="D1459" s="40"/>
      <c r="E1459" s="40"/>
      <c r="F1459" s="40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</row>
    <row r="1460" ht="14.25" customHeight="1">
      <c r="A1460" s="88"/>
      <c r="B1460" s="24"/>
      <c r="C1460" s="9"/>
      <c r="D1460" s="40"/>
      <c r="E1460" s="40"/>
      <c r="F1460" s="40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</row>
    <row r="1461" ht="14.25" customHeight="1">
      <c r="A1461" s="88"/>
      <c r="B1461" s="24"/>
      <c r="C1461" s="9"/>
      <c r="D1461" s="40"/>
      <c r="E1461" s="40"/>
      <c r="F1461" s="40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</row>
    <row r="1462" ht="14.25" customHeight="1">
      <c r="A1462" s="88"/>
      <c r="B1462" s="24"/>
      <c r="C1462" s="9"/>
      <c r="D1462" s="40"/>
      <c r="E1462" s="40"/>
      <c r="F1462" s="40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</row>
    <row r="1463" ht="14.25" customHeight="1">
      <c r="A1463" s="88"/>
      <c r="B1463" s="24"/>
      <c r="C1463" s="9"/>
      <c r="D1463" s="40"/>
      <c r="E1463" s="40"/>
      <c r="F1463" s="40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</row>
    <row r="1464" ht="14.25" customHeight="1">
      <c r="A1464" s="88"/>
      <c r="B1464" s="24"/>
      <c r="C1464" s="9"/>
      <c r="D1464" s="40"/>
      <c r="E1464" s="40"/>
      <c r="F1464" s="40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</row>
    <row r="1465" ht="14.25" customHeight="1">
      <c r="A1465" s="88"/>
      <c r="B1465" s="24"/>
      <c r="C1465" s="9"/>
      <c r="D1465" s="40"/>
      <c r="E1465" s="40"/>
      <c r="F1465" s="40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</row>
    <row r="1466" ht="14.25" customHeight="1">
      <c r="A1466" s="88"/>
      <c r="B1466" s="24"/>
      <c r="C1466" s="9"/>
      <c r="D1466" s="40"/>
      <c r="E1466" s="40"/>
      <c r="F1466" s="40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</row>
    <row r="1467" ht="14.25" customHeight="1">
      <c r="A1467" s="88"/>
      <c r="B1467" s="24"/>
      <c r="C1467" s="9"/>
      <c r="D1467" s="40"/>
      <c r="E1467" s="40"/>
      <c r="F1467" s="40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</row>
    <row r="1468" ht="14.25" customHeight="1">
      <c r="A1468" s="88"/>
      <c r="B1468" s="24"/>
      <c r="C1468" s="9"/>
      <c r="D1468" s="40"/>
      <c r="E1468" s="40"/>
      <c r="F1468" s="40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</row>
    <row r="1469" ht="14.25" customHeight="1">
      <c r="A1469" s="88"/>
      <c r="B1469" s="24"/>
      <c r="C1469" s="9"/>
      <c r="D1469" s="40"/>
      <c r="E1469" s="40"/>
      <c r="F1469" s="40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</row>
    <row r="1470" ht="14.25" customHeight="1">
      <c r="A1470" s="88"/>
      <c r="B1470" s="24"/>
      <c r="C1470" s="9"/>
      <c r="D1470" s="40"/>
      <c r="E1470" s="40"/>
      <c r="F1470" s="40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</row>
    <row r="1471" ht="14.25" customHeight="1">
      <c r="A1471" s="88"/>
      <c r="B1471" s="24"/>
      <c r="C1471" s="9"/>
      <c r="D1471" s="40"/>
      <c r="E1471" s="40"/>
      <c r="F1471" s="40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</row>
    <row r="1472" ht="14.25" customHeight="1">
      <c r="A1472" s="88"/>
      <c r="B1472" s="24"/>
      <c r="C1472" s="9"/>
      <c r="D1472" s="40"/>
      <c r="E1472" s="40"/>
      <c r="F1472" s="40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</row>
    <row r="1473" ht="14.25" customHeight="1">
      <c r="A1473" s="88"/>
      <c r="B1473" s="24"/>
      <c r="C1473" s="9"/>
      <c r="D1473" s="40"/>
      <c r="E1473" s="40"/>
      <c r="F1473" s="40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</row>
    <row r="1474" ht="14.25" customHeight="1">
      <c r="A1474" s="88"/>
      <c r="B1474" s="24"/>
      <c r="C1474" s="9"/>
      <c r="D1474" s="40"/>
      <c r="E1474" s="40"/>
      <c r="F1474" s="40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</row>
    <row r="1475" ht="14.25" customHeight="1">
      <c r="A1475" s="88"/>
      <c r="B1475" s="24"/>
      <c r="C1475" s="9"/>
      <c r="D1475" s="40"/>
      <c r="E1475" s="40"/>
      <c r="F1475" s="40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</row>
    <row r="1476" ht="14.25" customHeight="1">
      <c r="A1476" s="88"/>
      <c r="B1476" s="24"/>
      <c r="C1476" s="9"/>
      <c r="D1476" s="40"/>
      <c r="E1476" s="40"/>
      <c r="F1476" s="40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</row>
    <row r="1477" ht="14.25" customHeight="1">
      <c r="A1477" s="88"/>
      <c r="B1477" s="24"/>
      <c r="C1477" s="9"/>
      <c r="D1477" s="40"/>
      <c r="E1477" s="40"/>
      <c r="F1477" s="40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</row>
    <row r="1478" ht="14.25" customHeight="1">
      <c r="A1478" s="88"/>
      <c r="B1478" s="24"/>
      <c r="C1478" s="9"/>
      <c r="D1478" s="40"/>
      <c r="E1478" s="40"/>
      <c r="F1478" s="40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</row>
    <row r="1479" ht="14.25" customHeight="1">
      <c r="A1479" s="88"/>
      <c r="B1479" s="24"/>
      <c r="C1479" s="9"/>
      <c r="D1479" s="40"/>
      <c r="E1479" s="40"/>
      <c r="F1479" s="40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</row>
    <row r="1480" ht="14.25" customHeight="1">
      <c r="A1480" s="88"/>
      <c r="B1480" s="24"/>
      <c r="C1480" s="9"/>
      <c r="D1480" s="40"/>
      <c r="E1480" s="40"/>
      <c r="F1480" s="40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</row>
    <row r="1481" ht="14.25" customHeight="1">
      <c r="A1481" s="88"/>
      <c r="B1481" s="24"/>
      <c r="C1481" s="9"/>
      <c r="D1481" s="40"/>
      <c r="E1481" s="40"/>
      <c r="F1481" s="40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</row>
    <row r="1482" ht="14.25" customHeight="1">
      <c r="A1482" s="88"/>
      <c r="B1482" s="24"/>
      <c r="C1482" s="9"/>
      <c r="D1482" s="40"/>
      <c r="E1482" s="40"/>
      <c r="F1482" s="40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</row>
    <row r="1483" ht="14.25" customHeight="1">
      <c r="A1483" s="88"/>
      <c r="B1483" s="24"/>
      <c r="C1483" s="9"/>
      <c r="D1483" s="40"/>
      <c r="E1483" s="40"/>
      <c r="F1483" s="40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</row>
    <row r="1484" ht="14.25" customHeight="1">
      <c r="A1484" s="88"/>
      <c r="B1484" s="24"/>
      <c r="C1484" s="9"/>
      <c r="D1484" s="40"/>
      <c r="E1484" s="40"/>
      <c r="F1484" s="40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</row>
    <row r="1485" ht="14.25" customHeight="1">
      <c r="A1485" s="88"/>
      <c r="B1485" s="24"/>
      <c r="C1485" s="9"/>
      <c r="D1485" s="40"/>
      <c r="E1485" s="40"/>
      <c r="F1485" s="40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</row>
    <row r="1486" ht="14.25" customHeight="1">
      <c r="A1486" s="88"/>
      <c r="B1486" s="24"/>
      <c r="C1486" s="9"/>
      <c r="D1486" s="40"/>
      <c r="E1486" s="40"/>
      <c r="F1486" s="40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</row>
    <row r="1487" ht="14.25" customHeight="1">
      <c r="A1487" s="88"/>
      <c r="B1487" s="24"/>
      <c r="C1487" s="9"/>
      <c r="D1487" s="40"/>
      <c r="E1487" s="40"/>
      <c r="F1487" s="40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</row>
    <row r="1488" ht="14.25" customHeight="1">
      <c r="A1488" s="88"/>
      <c r="B1488" s="24"/>
      <c r="C1488" s="9"/>
      <c r="D1488" s="40"/>
      <c r="E1488" s="40"/>
      <c r="F1488" s="40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</row>
    <row r="1489" ht="14.25" customHeight="1">
      <c r="A1489" s="88"/>
      <c r="B1489" s="24"/>
      <c r="C1489" s="9"/>
      <c r="D1489" s="40"/>
      <c r="E1489" s="40"/>
      <c r="F1489" s="40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</row>
    <row r="1490" ht="14.25" customHeight="1">
      <c r="A1490" s="88"/>
      <c r="B1490" s="24"/>
      <c r="C1490" s="9"/>
      <c r="D1490" s="40"/>
      <c r="E1490" s="40"/>
      <c r="F1490" s="40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</row>
    <row r="1491" ht="14.25" customHeight="1">
      <c r="A1491" s="88"/>
      <c r="B1491" s="24"/>
      <c r="C1491" s="9"/>
      <c r="D1491" s="40"/>
      <c r="E1491" s="40"/>
      <c r="F1491" s="40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</row>
    <row r="1492" ht="14.25" customHeight="1">
      <c r="A1492" s="88"/>
      <c r="B1492" s="24"/>
      <c r="C1492" s="9"/>
      <c r="D1492" s="40"/>
      <c r="E1492" s="40"/>
      <c r="F1492" s="40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</row>
    <row r="1493" ht="14.25" customHeight="1">
      <c r="A1493" s="88"/>
      <c r="B1493" s="24"/>
      <c r="C1493" s="9"/>
      <c r="D1493" s="40"/>
      <c r="E1493" s="40"/>
      <c r="F1493" s="40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</row>
    <row r="1494" ht="14.25" customHeight="1">
      <c r="A1494" s="88"/>
      <c r="B1494" s="24"/>
      <c r="C1494" s="9"/>
      <c r="D1494" s="40"/>
      <c r="E1494" s="40"/>
      <c r="F1494" s="40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</row>
    <row r="1495" ht="14.25" customHeight="1">
      <c r="A1495" s="88"/>
      <c r="B1495" s="24"/>
      <c r="C1495" s="9"/>
      <c r="D1495" s="40"/>
      <c r="E1495" s="40"/>
      <c r="F1495" s="40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</row>
    <row r="1496" ht="14.25" customHeight="1">
      <c r="A1496" s="88"/>
      <c r="B1496" s="24"/>
      <c r="C1496" s="9"/>
      <c r="D1496" s="40"/>
      <c r="E1496" s="40"/>
      <c r="F1496" s="40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</row>
    <row r="1497" ht="14.25" customHeight="1">
      <c r="A1497" s="88"/>
      <c r="B1497" s="24"/>
      <c r="C1497" s="9"/>
      <c r="D1497" s="40"/>
      <c r="E1497" s="40"/>
      <c r="F1497" s="40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</row>
    <row r="1498" ht="14.25" customHeight="1">
      <c r="A1498" s="88"/>
      <c r="B1498" s="24"/>
      <c r="C1498" s="9"/>
      <c r="D1498" s="40"/>
      <c r="E1498" s="40"/>
      <c r="F1498" s="40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</row>
    <row r="1499" ht="14.25" customHeight="1">
      <c r="A1499" s="88"/>
      <c r="B1499" s="24"/>
      <c r="C1499" s="9"/>
      <c r="D1499" s="40"/>
      <c r="E1499" s="40"/>
      <c r="F1499" s="40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</row>
    <row r="1500" ht="14.25" customHeight="1">
      <c r="A1500" s="88"/>
      <c r="B1500" s="24"/>
      <c r="C1500" s="9"/>
      <c r="D1500" s="40"/>
      <c r="E1500" s="40"/>
      <c r="F1500" s="40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</row>
    <row r="1501" ht="14.25" customHeight="1">
      <c r="A1501" s="88"/>
      <c r="B1501" s="24"/>
      <c r="C1501" s="9"/>
      <c r="D1501" s="40"/>
      <c r="E1501" s="40"/>
      <c r="F1501" s="40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</row>
    <row r="1502" ht="14.25" customHeight="1">
      <c r="A1502" s="88"/>
      <c r="B1502" s="24"/>
      <c r="C1502" s="9"/>
      <c r="D1502" s="40"/>
      <c r="E1502" s="40"/>
      <c r="F1502" s="40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</row>
    <row r="1503" ht="14.25" customHeight="1">
      <c r="A1503" s="88"/>
      <c r="B1503" s="24"/>
      <c r="C1503" s="9"/>
      <c r="D1503" s="40"/>
      <c r="E1503" s="40"/>
      <c r="F1503" s="40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</row>
    <row r="1504" ht="14.25" customHeight="1">
      <c r="A1504" s="88"/>
      <c r="B1504" s="24"/>
      <c r="C1504" s="9"/>
      <c r="D1504" s="40"/>
      <c r="E1504" s="40"/>
      <c r="F1504" s="40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</row>
    <row r="1505" ht="14.25" customHeight="1">
      <c r="A1505" s="88"/>
      <c r="B1505" s="24"/>
      <c r="C1505" s="9"/>
      <c r="D1505" s="40"/>
      <c r="E1505" s="40"/>
      <c r="F1505" s="40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</row>
    <row r="1506" ht="14.25" customHeight="1">
      <c r="A1506" s="88"/>
      <c r="B1506" s="24"/>
      <c r="C1506" s="9"/>
      <c r="D1506" s="40"/>
      <c r="E1506" s="40"/>
      <c r="F1506" s="40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</row>
    <row r="1507" ht="14.25" customHeight="1">
      <c r="A1507" s="88"/>
      <c r="B1507" s="24"/>
      <c r="C1507" s="9"/>
      <c r="D1507" s="40"/>
      <c r="E1507" s="40"/>
      <c r="F1507" s="40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</row>
    <row r="1508" ht="14.25" customHeight="1">
      <c r="A1508" s="88"/>
      <c r="B1508" s="24"/>
      <c r="C1508" s="9"/>
      <c r="D1508" s="40"/>
      <c r="E1508" s="40"/>
      <c r="F1508" s="40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</row>
    <row r="1509" ht="14.25" customHeight="1">
      <c r="A1509" s="88"/>
      <c r="B1509" s="24"/>
      <c r="C1509" s="9"/>
      <c r="D1509" s="40"/>
      <c r="E1509" s="40"/>
      <c r="F1509" s="40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</row>
    <row r="1510" ht="14.25" customHeight="1">
      <c r="A1510" s="88"/>
      <c r="B1510" s="24"/>
      <c r="C1510" s="9"/>
      <c r="D1510" s="40"/>
      <c r="E1510" s="40"/>
      <c r="F1510" s="40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</row>
    <row r="1511" ht="14.25" customHeight="1">
      <c r="A1511" s="88"/>
      <c r="B1511" s="24"/>
      <c r="C1511" s="9"/>
      <c r="D1511" s="40"/>
      <c r="E1511" s="40"/>
      <c r="F1511" s="40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</row>
    <row r="1512" ht="14.25" customHeight="1">
      <c r="A1512" s="88"/>
      <c r="B1512" s="24"/>
      <c r="C1512" s="9"/>
      <c r="D1512" s="40"/>
      <c r="E1512" s="40"/>
      <c r="F1512" s="40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</row>
    <row r="1513" ht="14.25" customHeight="1">
      <c r="A1513" s="88"/>
      <c r="B1513" s="24"/>
      <c r="C1513" s="9"/>
      <c r="D1513" s="40"/>
      <c r="E1513" s="40"/>
      <c r="F1513" s="40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</row>
    <row r="1514" ht="14.25" customHeight="1">
      <c r="A1514" s="88"/>
      <c r="B1514" s="24"/>
      <c r="C1514" s="9"/>
      <c r="D1514" s="40"/>
      <c r="E1514" s="40"/>
      <c r="F1514" s="40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</row>
    <row r="1515" ht="14.25" customHeight="1">
      <c r="A1515" s="88"/>
      <c r="B1515" s="24"/>
      <c r="C1515" s="9"/>
      <c r="D1515" s="40"/>
      <c r="E1515" s="40"/>
      <c r="F1515" s="40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</row>
    <row r="1516" ht="14.25" customHeight="1">
      <c r="A1516" s="88"/>
      <c r="B1516" s="24"/>
      <c r="C1516" s="9"/>
      <c r="D1516" s="40"/>
      <c r="E1516" s="40"/>
      <c r="F1516" s="40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</row>
    <row r="1517" ht="14.25" customHeight="1">
      <c r="A1517" s="88"/>
      <c r="B1517" s="24"/>
      <c r="C1517" s="9"/>
      <c r="D1517" s="40"/>
      <c r="E1517" s="40"/>
      <c r="F1517" s="40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</row>
    <row r="1518" ht="14.25" customHeight="1">
      <c r="A1518" s="88"/>
      <c r="B1518" s="24"/>
      <c r="C1518" s="9"/>
      <c r="D1518" s="40"/>
      <c r="E1518" s="40"/>
      <c r="F1518" s="40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</row>
    <row r="1519" ht="14.25" customHeight="1">
      <c r="A1519" s="88"/>
      <c r="B1519" s="24"/>
      <c r="C1519" s="9"/>
      <c r="D1519" s="40"/>
      <c r="E1519" s="40"/>
      <c r="F1519" s="40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</row>
    <row r="1520" ht="14.25" customHeight="1">
      <c r="A1520" s="88"/>
      <c r="B1520" s="24"/>
      <c r="C1520" s="9"/>
      <c r="D1520" s="40"/>
      <c r="E1520" s="40"/>
      <c r="F1520" s="40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</row>
    <row r="1521" ht="14.25" customHeight="1">
      <c r="A1521" s="88"/>
      <c r="B1521" s="24"/>
      <c r="C1521" s="9"/>
      <c r="D1521" s="40"/>
      <c r="E1521" s="40"/>
      <c r="F1521" s="40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</row>
    <row r="1522" ht="14.25" customHeight="1">
      <c r="A1522" s="88"/>
      <c r="B1522" s="24"/>
      <c r="C1522" s="9"/>
      <c r="D1522" s="40"/>
      <c r="E1522" s="40"/>
      <c r="F1522" s="40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</row>
    <row r="1523" ht="14.25" customHeight="1">
      <c r="A1523" s="88"/>
      <c r="B1523" s="24"/>
      <c r="C1523" s="9"/>
      <c r="D1523" s="40"/>
      <c r="E1523" s="40"/>
      <c r="F1523" s="40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</row>
    <row r="1524" ht="14.25" customHeight="1">
      <c r="A1524" s="88"/>
      <c r="B1524" s="24"/>
      <c r="C1524" s="9"/>
      <c r="D1524" s="40"/>
      <c r="E1524" s="40"/>
      <c r="F1524" s="40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</row>
    <row r="1525" ht="14.25" customHeight="1">
      <c r="A1525" s="88"/>
      <c r="B1525" s="24"/>
      <c r="C1525" s="9"/>
      <c r="D1525" s="40"/>
      <c r="E1525" s="40"/>
      <c r="F1525" s="40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</row>
    <row r="1526" ht="14.25" customHeight="1">
      <c r="A1526" s="88"/>
      <c r="B1526" s="24"/>
      <c r="C1526" s="9"/>
      <c r="D1526" s="40"/>
      <c r="E1526" s="40"/>
      <c r="F1526" s="40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</row>
    <row r="1527" ht="14.25" customHeight="1">
      <c r="A1527" s="88"/>
      <c r="B1527" s="24"/>
      <c r="C1527" s="9"/>
      <c r="D1527" s="40"/>
      <c r="E1527" s="40"/>
      <c r="F1527" s="40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</row>
    <row r="1528" ht="14.25" customHeight="1">
      <c r="A1528" s="88"/>
      <c r="B1528" s="24"/>
      <c r="C1528" s="9"/>
      <c r="D1528" s="40"/>
      <c r="E1528" s="40"/>
      <c r="F1528" s="40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</row>
    <row r="1529" ht="14.25" customHeight="1">
      <c r="A1529" s="88"/>
      <c r="B1529" s="24"/>
      <c r="C1529" s="9"/>
      <c r="D1529" s="40"/>
      <c r="E1529" s="40"/>
      <c r="F1529" s="40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</row>
    <row r="1530" ht="14.25" customHeight="1">
      <c r="A1530" s="88"/>
      <c r="B1530" s="24"/>
      <c r="C1530" s="9"/>
      <c r="D1530" s="40"/>
      <c r="E1530" s="40"/>
      <c r="F1530" s="40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</row>
    <row r="1531" ht="14.25" customHeight="1">
      <c r="A1531" s="88"/>
      <c r="B1531" s="24"/>
      <c r="C1531" s="9"/>
      <c r="D1531" s="40"/>
      <c r="E1531" s="40"/>
      <c r="F1531" s="40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</row>
    <row r="1532" ht="14.25" customHeight="1">
      <c r="A1532" s="88"/>
      <c r="B1532" s="24"/>
      <c r="C1532" s="9"/>
      <c r="D1532" s="40"/>
      <c r="E1532" s="40"/>
      <c r="F1532" s="40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</row>
    <row r="1533" ht="14.25" customHeight="1">
      <c r="A1533" s="88"/>
      <c r="B1533" s="24"/>
      <c r="C1533" s="9"/>
      <c r="D1533" s="40"/>
      <c r="E1533" s="40"/>
      <c r="F1533" s="40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</row>
    <row r="1534" ht="14.25" customHeight="1">
      <c r="A1534" s="88"/>
      <c r="B1534" s="24"/>
      <c r="C1534" s="9"/>
      <c r="D1534" s="40"/>
      <c r="E1534" s="40"/>
      <c r="F1534" s="40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</row>
    <row r="1535" ht="14.25" customHeight="1">
      <c r="A1535" s="88"/>
      <c r="B1535" s="24"/>
      <c r="C1535" s="9"/>
      <c r="D1535" s="40"/>
      <c r="E1535" s="40"/>
      <c r="F1535" s="40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</row>
    <row r="1536" ht="14.25" customHeight="1">
      <c r="A1536" s="88"/>
      <c r="B1536" s="24"/>
      <c r="C1536" s="9"/>
      <c r="D1536" s="40"/>
      <c r="E1536" s="40"/>
      <c r="F1536" s="40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</row>
    <row r="1537" ht="14.25" customHeight="1">
      <c r="A1537" s="88"/>
      <c r="B1537" s="24"/>
      <c r="C1537" s="9"/>
      <c r="D1537" s="40"/>
      <c r="E1537" s="40"/>
      <c r="F1537" s="40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</row>
    <row r="1538" ht="14.25" customHeight="1">
      <c r="A1538" s="88"/>
      <c r="B1538" s="24"/>
      <c r="C1538" s="9"/>
      <c r="D1538" s="40"/>
      <c r="E1538" s="40"/>
      <c r="F1538" s="40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</row>
    <row r="1539" ht="14.25" customHeight="1">
      <c r="A1539" s="88"/>
      <c r="B1539" s="24"/>
      <c r="C1539" s="9"/>
      <c r="D1539" s="40"/>
      <c r="E1539" s="40"/>
      <c r="F1539" s="40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</row>
    <row r="1540" ht="14.25" customHeight="1">
      <c r="A1540" s="88"/>
      <c r="B1540" s="24"/>
      <c r="C1540" s="9"/>
      <c r="D1540" s="40"/>
      <c r="E1540" s="40"/>
      <c r="F1540" s="40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</row>
    <row r="1541" ht="14.25" customHeight="1">
      <c r="A1541" s="88"/>
      <c r="B1541" s="24"/>
      <c r="C1541" s="9"/>
      <c r="D1541" s="40"/>
      <c r="E1541" s="40"/>
      <c r="F1541" s="40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</row>
    <row r="1542" ht="14.25" customHeight="1">
      <c r="A1542" s="88"/>
      <c r="B1542" s="24"/>
      <c r="C1542" s="9"/>
      <c r="D1542" s="40"/>
      <c r="E1542" s="40"/>
      <c r="F1542" s="40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</row>
    <row r="1543" ht="14.25" customHeight="1">
      <c r="A1543" s="88"/>
      <c r="B1543" s="24"/>
      <c r="C1543" s="9"/>
      <c r="D1543" s="40"/>
      <c r="E1543" s="40"/>
      <c r="F1543" s="40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</row>
    <row r="1544" ht="14.25" customHeight="1">
      <c r="A1544" s="88"/>
      <c r="B1544" s="24"/>
      <c r="C1544" s="9"/>
      <c r="D1544" s="40"/>
      <c r="E1544" s="40"/>
      <c r="F1544" s="40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</row>
    <row r="1545" ht="14.25" customHeight="1">
      <c r="A1545" s="88"/>
      <c r="B1545" s="24"/>
      <c r="C1545" s="9"/>
      <c r="D1545" s="40"/>
      <c r="E1545" s="40"/>
      <c r="F1545" s="40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</row>
    <row r="1546" ht="14.25" customHeight="1">
      <c r="A1546" s="88"/>
      <c r="B1546" s="24"/>
      <c r="C1546" s="9"/>
      <c r="D1546" s="40"/>
      <c r="E1546" s="40"/>
      <c r="F1546" s="40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</row>
    <row r="1547" ht="14.25" customHeight="1">
      <c r="A1547" s="88"/>
      <c r="B1547" s="24"/>
      <c r="C1547" s="9"/>
      <c r="D1547" s="40"/>
      <c r="E1547" s="40"/>
      <c r="F1547" s="40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</row>
    <row r="1548" ht="14.25" customHeight="1">
      <c r="A1548" s="88"/>
      <c r="B1548" s="24"/>
      <c r="C1548" s="9"/>
      <c r="D1548" s="40"/>
      <c r="E1548" s="40"/>
      <c r="F1548" s="40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</row>
    <row r="1549" ht="14.25" customHeight="1">
      <c r="A1549" s="88"/>
      <c r="B1549" s="24"/>
      <c r="C1549" s="9"/>
      <c r="D1549" s="40"/>
      <c r="E1549" s="40"/>
      <c r="F1549" s="40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</row>
    <row r="1550" ht="14.25" customHeight="1">
      <c r="A1550" s="88"/>
      <c r="B1550" s="24"/>
      <c r="C1550" s="9"/>
      <c r="D1550" s="40"/>
      <c r="E1550" s="40"/>
      <c r="F1550" s="40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</row>
    <row r="1551" ht="14.25" customHeight="1">
      <c r="A1551" s="88"/>
      <c r="B1551" s="24"/>
      <c r="C1551" s="9"/>
      <c r="D1551" s="40"/>
      <c r="E1551" s="40"/>
      <c r="F1551" s="40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</row>
    <row r="1552" ht="14.25" customHeight="1">
      <c r="A1552" s="88"/>
      <c r="B1552" s="24"/>
      <c r="C1552" s="9"/>
      <c r="D1552" s="40"/>
      <c r="E1552" s="40"/>
      <c r="F1552" s="40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</row>
    <row r="1553" ht="14.25" customHeight="1">
      <c r="A1553" s="88"/>
      <c r="B1553" s="24"/>
      <c r="C1553" s="9"/>
      <c r="D1553" s="40"/>
      <c r="E1553" s="40"/>
      <c r="F1553" s="40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</row>
    <row r="1554" ht="14.25" customHeight="1">
      <c r="A1554" s="88"/>
      <c r="B1554" s="24"/>
      <c r="C1554" s="9"/>
      <c r="D1554" s="40"/>
      <c r="E1554" s="40"/>
      <c r="F1554" s="40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</row>
    <row r="1555" ht="14.25" customHeight="1">
      <c r="A1555" s="88"/>
      <c r="B1555" s="24"/>
      <c r="C1555" s="9"/>
      <c r="D1555" s="40"/>
      <c r="E1555" s="40"/>
      <c r="F1555" s="40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</row>
    <row r="1556" ht="14.25" customHeight="1">
      <c r="A1556" s="88"/>
      <c r="B1556" s="24"/>
      <c r="C1556" s="9"/>
      <c r="D1556" s="40"/>
      <c r="E1556" s="40"/>
      <c r="F1556" s="40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</row>
    <row r="1557" ht="14.25" customHeight="1">
      <c r="A1557" s="88"/>
      <c r="B1557" s="24"/>
      <c r="C1557" s="9"/>
      <c r="D1557" s="40"/>
      <c r="E1557" s="40"/>
      <c r="F1557" s="40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</row>
    <row r="1558" ht="14.25" customHeight="1">
      <c r="A1558" s="88"/>
      <c r="B1558" s="24"/>
      <c r="C1558" s="9"/>
      <c r="D1558" s="40"/>
      <c r="E1558" s="40"/>
      <c r="F1558" s="40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</row>
    <row r="1559" ht="14.25" customHeight="1">
      <c r="A1559" s="88"/>
      <c r="B1559" s="24"/>
      <c r="C1559" s="9"/>
      <c r="D1559" s="40"/>
      <c r="E1559" s="40"/>
      <c r="F1559" s="40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</row>
    <row r="1560" ht="14.25" customHeight="1">
      <c r="A1560" s="88"/>
      <c r="B1560" s="24"/>
      <c r="C1560" s="9"/>
      <c r="D1560" s="40"/>
      <c r="E1560" s="40"/>
      <c r="F1560" s="40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</row>
    <row r="1561" ht="14.25" customHeight="1">
      <c r="A1561" s="88"/>
      <c r="B1561" s="24"/>
      <c r="C1561" s="9"/>
      <c r="D1561" s="40"/>
      <c r="E1561" s="40"/>
      <c r="F1561" s="40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</row>
    <row r="1562" ht="14.25" customHeight="1">
      <c r="A1562" s="88"/>
      <c r="B1562" s="24"/>
      <c r="C1562" s="9"/>
      <c r="D1562" s="40"/>
      <c r="E1562" s="40"/>
      <c r="F1562" s="40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</row>
    <row r="1563" ht="14.25" customHeight="1">
      <c r="A1563" s="88"/>
      <c r="B1563" s="24"/>
      <c r="C1563" s="9"/>
      <c r="D1563" s="40"/>
      <c r="E1563" s="40"/>
      <c r="F1563" s="40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</row>
    <row r="1564" ht="14.25" customHeight="1">
      <c r="A1564" s="88"/>
      <c r="B1564" s="24"/>
      <c r="C1564" s="9"/>
      <c r="D1564" s="40"/>
      <c r="E1564" s="40"/>
      <c r="F1564" s="40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</row>
    <row r="1565" ht="14.25" customHeight="1">
      <c r="A1565" s="88"/>
      <c r="B1565" s="24"/>
      <c r="C1565" s="9"/>
      <c r="D1565" s="40"/>
      <c r="E1565" s="40"/>
      <c r="F1565" s="40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</row>
    <row r="1566" ht="14.25" customHeight="1">
      <c r="A1566" s="88"/>
      <c r="B1566" s="24"/>
      <c r="C1566" s="9"/>
      <c r="D1566" s="40"/>
      <c r="E1566" s="40"/>
      <c r="F1566" s="40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</row>
    <row r="1567" ht="14.25" customHeight="1">
      <c r="A1567" s="88"/>
      <c r="B1567" s="24"/>
      <c r="C1567" s="9"/>
      <c r="D1567" s="40"/>
      <c r="E1567" s="40"/>
      <c r="F1567" s="40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</row>
    <row r="1568" ht="14.25" customHeight="1">
      <c r="A1568" s="88"/>
      <c r="B1568" s="24"/>
      <c r="C1568" s="9"/>
      <c r="D1568" s="40"/>
      <c r="E1568" s="40"/>
      <c r="F1568" s="40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</row>
    <row r="1569" ht="14.25" customHeight="1">
      <c r="A1569" s="88"/>
      <c r="B1569" s="24"/>
      <c r="C1569" s="9"/>
      <c r="D1569" s="40"/>
      <c r="E1569" s="40"/>
      <c r="F1569" s="40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</row>
    <row r="1570" ht="14.25" customHeight="1">
      <c r="A1570" s="88"/>
      <c r="B1570" s="24"/>
      <c r="C1570" s="9"/>
      <c r="D1570" s="40"/>
      <c r="E1570" s="40"/>
      <c r="F1570" s="40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</row>
    <row r="1571" ht="14.25" customHeight="1">
      <c r="A1571" s="88"/>
      <c r="B1571" s="24"/>
      <c r="C1571" s="9"/>
      <c r="D1571" s="40"/>
      <c r="E1571" s="40"/>
      <c r="F1571" s="40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</row>
    <row r="1572" ht="14.25" customHeight="1">
      <c r="A1572" s="88"/>
      <c r="B1572" s="24"/>
      <c r="C1572" s="9"/>
      <c r="D1572" s="40"/>
      <c r="E1572" s="40"/>
      <c r="F1572" s="40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</row>
    <row r="1573" ht="14.25" customHeight="1">
      <c r="A1573" s="88"/>
      <c r="B1573" s="24"/>
      <c r="C1573" s="9"/>
      <c r="D1573" s="40"/>
      <c r="E1573" s="40"/>
      <c r="F1573" s="40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</row>
  </sheetData>
  <conditionalFormatting sqref="C1:C1573">
    <cfRule type="colorScale" priority="1">
      <colorScale>
        <cfvo type="min"/>
        <cfvo type="max"/>
        <color rgb="FFFCFCFF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7" t="s">
        <v>116</v>
      </c>
    </row>
    <row r="2" ht="14.25" customHeight="1"/>
    <row r="3" ht="14.25" customHeight="1">
      <c r="A3" s="53" t="s">
        <v>118</v>
      </c>
      <c r="B3" s="54"/>
    </row>
    <row r="4" ht="14.25" customHeight="1">
      <c r="A4" s="9" t="s">
        <v>119</v>
      </c>
      <c r="B4" s="9">
        <v>0.21071736217073775</v>
      </c>
    </row>
    <row r="5" ht="14.25" customHeight="1">
      <c r="A5" s="9" t="s">
        <v>120</v>
      </c>
      <c r="B5" s="9">
        <v>0.04440180672019386</v>
      </c>
      <c r="C5" s="9" t="s">
        <v>186</v>
      </c>
    </row>
    <row r="6" ht="14.25" customHeight="1">
      <c r="A6" s="9" t="s">
        <v>122</v>
      </c>
      <c r="B6" s="9">
        <v>0.04230619664721182</v>
      </c>
    </row>
    <row r="7" ht="14.25" customHeight="1">
      <c r="A7" s="9" t="s">
        <v>123</v>
      </c>
      <c r="B7" s="9">
        <v>0.14750364083789663</v>
      </c>
    </row>
    <row r="8" ht="14.25" customHeight="1">
      <c r="A8" s="56" t="s">
        <v>124</v>
      </c>
      <c r="B8" s="56">
        <v>1372.0</v>
      </c>
    </row>
    <row r="9" ht="14.25" customHeight="1"/>
    <row r="10" ht="14.25" customHeight="1">
      <c r="A10" s="7" t="s">
        <v>125</v>
      </c>
    </row>
    <row r="11" ht="14.25" customHeight="1">
      <c r="A11" s="53"/>
      <c r="B11" s="53" t="s">
        <v>126</v>
      </c>
      <c r="C11" s="53" t="s">
        <v>127</v>
      </c>
      <c r="D11" s="53" t="s">
        <v>128</v>
      </c>
      <c r="E11" s="53" t="s">
        <v>129</v>
      </c>
      <c r="F11" s="53" t="s">
        <v>130</v>
      </c>
    </row>
    <row r="12" ht="14.25" customHeight="1">
      <c r="A12" s="9" t="s">
        <v>131</v>
      </c>
      <c r="B12" s="9">
        <v>3.0</v>
      </c>
      <c r="C12" s="9">
        <v>1.382983184899519</v>
      </c>
      <c r="D12" s="9">
        <v>0.46099439496650635</v>
      </c>
      <c r="E12" s="9">
        <v>21.188009779419772</v>
      </c>
      <c r="F12" s="9">
        <v>2.036614767769281E-13</v>
      </c>
    </row>
    <row r="13" ht="14.25" customHeight="1">
      <c r="A13" s="9" t="s">
        <v>132</v>
      </c>
      <c r="B13" s="9">
        <v>1368.0</v>
      </c>
      <c r="C13" s="9">
        <v>29.764019314675366</v>
      </c>
      <c r="D13" s="9">
        <v>0.02175732406043521</v>
      </c>
      <c r="E13" s="9"/>
      <c r="F13" s="9"/>
    </row>
    <row r="14" ht="14.25" customHeight="1">
      <c r="A14" s="56" t="s">
        <v>133</v>
      </c>
      <c r="B14" s="56">
        <v>1371.0</v>
      </c>
      <c r="C14" s="56">
        <v>31.147002499574885</v>
      </c>
      <c r="D14" s="56"/>
      <c r="E14" s="56"/>
      <c r="F14" s="56"/>
    </row>
    <row r="15" ht="14.25" customHeight="1"/>
    <row r="16" ht="14.25" customHeight="1">
      <c r="A16" s="53"/>
      <c r="B16" s="53" t="s">
        <v>134</v>
      </c>
      <c r="C16" s="53" t="s">
        <v>123</v>
      </c>
      <c r="D16" s="53" t="s">
        <v>135</v>
      </c>
      <c r="E16" s="53" t="s">
        <v>136</v>
      </c>
      <c r="F16" s="53" t="s">
        <v>137</v>
      </c>
      <c r="G16" s="53" t="s">
        <v>138</v>
      </c>
      <c r="H16" s="53" t="s">
        <v>139</v>
      </c>
      <c r="I16" s="53" t="s">
        <v>140</v>
      </c>
    </row>
    <row r="17" ht="14.25" customHeight="1">
      <c r="A17" s="9" t="s">
        <v>53</v>
      </c>
      <c r="B17" s="9">
        <v>0.2017162978611823</v>
      </c>
      <c r="C17" s="9">
        <v>0.015365270518010385</v>
      </c>
      <c r="D17" s="9">
        <v>13.128066806551878</v>
      </c>
      <c r="E17" s="71">
        <v>3.6216139269209708E-37</v>
      </c>
      <c r="F17" s="9">
        <v>0.17157425267623935</v>
      </c>
      <c r="G17" s="9">
        <v>0.23185834304612526</v>
      </c>
      <c r="H17" s="9">
        <v>0.17157425267623935</v>
      </c>
      <c r="I17" s="9">
        <v>0.23185834304612526</v>
      </c>
    </row>
    <row r="18" ht="14.25" customHeight="1">
      <c r="A18" s="9" t="s">
        <v>55</v>
      </c>
      <c r="B18" s="82">
        <v>-0.4953852922373978</v>
      </c>
      <c r="C18" s="9">
        <v>0.0711426505289083</v>
      </c>
      <c r="D18" s="9">
        <v>-6.963267302447519</v>
      </c>
      <c r="E18" s="58">
        <v>5.146875865606601E-12</v>
      </c>
      <c r="F18" s="9">
        <v>-0.6349458020445906</v>
      </c>
      <c r="G18" s="9">
        <v>-0.35582478243020493</v>
      </c>
      <c r="H18" s="9">
        <v>-0.6349458020445906</v>
      </c>
      <c r="I18" s="9">
        <v>-0.35582478243020493</v>
      </c>
    </row>
    <row r="19" ht="14.25" customHeight="1">
      <c r="A19" s="9" t="s">
        <v>56</v>
      </c>
      <c r="B19" s="82">
        <v>-0.005253975775252014</v>
      </c>
      <c r="C19" s="9">
        <v>0.014312677115352281</v>
      </c>
      <c r="D19" s="9">
        <v>-0.367085467862362</v>
      </c>
      <c r="E19" s="67">
        <v>0.7136120417029982</v>
      </c>
      <c r="F19" s="9">
        <v>-0.03333114889256009</v>
      </c>
      <c r="G19" s="9">
        <v>0.022823197342056064</v>
      </c>
      <c r="H19" s="9">
        <v>-0.03333114889256009</v>
      </c>
      <c r="I19" s="9">
        <v>0.022823197342056064</v>
      </c>
    </row>
    <row r="20" ht="14.25" customHeight="1">
      <c r="A20" s="56" t="s">
        <v>57</v>
      </c>
      <c r="B20" s="117">
        <v>-0.13675025945211855</v>
      </c>
      <c r="C20" s="56">
        <v>0.13131689769593605</v>
      </c>
      <c r="D20" s="56">
        <v>-1.0413759527640032</v>
      </c>
      <c r="E20" s="118">
        <v>0.29788510213959096</v>
      </c>
      <c r="F20" s="56">
        <v>-0.39435456646759764</v>
      </c>
      <c r="G20" s="56">
        <v>0.12085404756336054</v>
      </c>
      <c r="H20" s="56">
        <v>-0.39435456646759764</v>
      </c>
      <c r="I20" s="56">
        <v>0.12085404756336054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3:B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0"/>
    <col customWidth="1" min="3" max="26" width="8.71"/>
  </cols>
  <sheetData>
    <row r="1" ht="14.25" customHeight="1">
      <c r="A1" s="1"/>
      <c r="B1" s="3"/>
    </row>
    <row r="2" ht="14.25" customHeight="1">
      <c r="A2" s="1"/>
      <c r="B2" s="3" t="s">
        <v>2</v>
      </c>
      <c r="C2" s="7" t="s">
        <v>3</v>
      </c>
      <c r="H2" s="8" t="s">
        <v>4</v>
      </c>
    </row>
    <row r="3" ht="14.25" customHeight="1">
      <c r="A3" s="1"/>
      <c r="B3" s="3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"/>
      <c r="B4" s="3" t="s">
        <v>6</v>
      </c>
      <c r="C4" s="9" t="s">
        <v>7</v>
      </c>
      <c r="H4" s="7" t="s">
        <v>8</v>
      </c>
    </row>
    <row r="5" ht="14.25" customHeight="1">
      <c r="A5" s="1" t="s">
        <v>9</v>
      </c>
      <c r="B5" s="3" t="s">
        <v>10</v>
      </c>
      <c r="C5" s="9" t="s">
        <v>11</v>
      </c>
      <c r="H5" s="7" t="s">
        <v>12</v>
      </c>
    </row>
    <row r="6" ht="14.25" customHeight="1">
      <c r="A6" s="1"/>
      <c r="B6" s="3" t="s">
        <v>13</v>
      </c>
      <c r="C6" s="9" t="s">
        <v>14</v>
      </c>
      <c r="H6" s="7" t="s">
        <v>15</v>
      </c>
    </row>
    <row r="7" ht="14.25" customHeight="1">
      <c r="A7" s="1"/>
      <c r="B7" s="3" t="s">
        <v>16</v>
      </c>
      <c r="C7" s="9" t="s">
        <v>17</v>
      </c>
      <c r="H7" s="8" t="s">
        <v>18</v>
      </c>
    </row>
    <row r="8" ht="14.25" customHeight="1">
      <c r="A8" s="1" t="s">
        <v>9</v>
      </c>
      <c r="B8" s="3" t="s">
        <v>19</v>
      </c>
      <c r="C8" s="9" t="s">
        <v>20</v>
      </c>
      <c r="H8" s="9" t="s">
        <v>21</v>
      </c>
    </row>
    <row r="9" ht="14.25" customHeight="1">
      <c r="A9" s="1"/>
      <c r="B9" s="3" t="s">
        <v>22</v>
      </c>
      <c r="C9" s="9" t="s">
        <v>23</v>
      </c>
      <c r="H9" s="9" t="s">
        <v>15</v>
      </c>
    </row>
    <row r="10" ht="14.25" customHeight="1">
      <c r="A10" s="1"/>
      <c r="B10" s="3" t="s">
        <v>24</v>
      </c>
      <c r="C10" s="9" t="s">
        <v>25</v>
      </c>
      <c r="D10" s="9"/>
      <c r="E10" s="9"/>
      <c r="F10" s="9"/>
      <c r="G10" s="9"/>
      <c r="H10" s="8" t="s">
        <v>26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"/>
      <c r="B11" s="3" t="s">
        <v>28</v>
      </c>
      <c r="C11" s="9" t="s">
        <v>30</v>
      </c>
      <c r="H11" s="9" t="s">
        <v>18</v>
      </c>
    </row>
    <row r="12" ht="14.25" customHeight="1">
      <c r="A12" s="1"/>
      <c r="B12" s="3"/>
    </row>
    <row r="13" ht="14.25" customHeight="1">
      <c r="A13" s="1"/>
      <c r="B13" s="3" t="s">
        <v>31</v>
      </c>
      <c r="C13" s="9" t="s">
        <v>32</v>
      </c>
      <c r="H13" s="7" t="s">
        <v>33</v>
      </c>
    </row>
    <row r="14" ht="14.25" customHeight="1">
      <c r="A14" s="1"/>
      <c r="B14" s="3"/>
    </row>
    <row r="15" ht="14.25" customHeight="1">
      <c r="A15" s="1"/>
      <c r="B15" s="3"/>
    </row>
    <row r="16" ht="14.25" customHeight="1">
      <c r="A16" s="1"/>
      <c r="B16" s="3"/>
    </row>
    <row r="17" ht="14.25" customHeight="1">
      <c r="A17" s="1"/>
      <c r="B17" s="3"/>
    </row>
    <row r="18" ht="14.25" customHeight="1">
      <c r="A18" s="1"/>
      <c r="B18" s="3"/>
    </row>
    <row r="19" ht="14.25" customHeight="1">
      <c r="A19" s="1"/>
      <c r="B19" s="3"/>
    </row>
    <row r="20" ht="14.25" customHeight="1">
      <c r="A20" s="1"/>
      <c r="B20" s="3"/>
    </row>
    <row r="21" ht="14.25" customHeight="1">
      <c r="A21" s="1"/>
      <c r="B21" s="3"/>
    </row>
    <row r="22" ht="14.25" customHeight="1">
      <c r="A22" s="1"/>
      <c r="B22" s="3"/>
    </row>
    <row r="23" ht="14.25" customHeight="1">
      <c r="A23" s="1"/>
      <c r="B23" s="3"/>
    </row>
    <row r="24" ht="14.25" customHeight="1">
      <c r="A24" s="1"/>
      <c r="B24" s="3"/>
    </row>
    <row r="25" ht="14.25" customHeight="1">
      <c r="A25" s="1"/>
      <c r="B25" s="3"/>
    </row>
    <row r="26" ht="14.25" customHeight="1">
      <c r="A26" s="1"/>
      <c r="B26" s="3"/>
    </row>
    <row r="27" ht="14.25" customHeight="1">
      <c r="A27" s="1"/>
      <c r="B27" s="3"/>
    </row>
    <row r="28" ht="14.25" customHeight="1">
      <c r="A28" s="1"/>
      <c r="B28" s="3"/>
    </row>
    <row r="29" ht="14.25" customHeight="1">
      <c r="A29" s="1"/>
      <c r="B29" s="3"/>
    </row>
    <row r="30" ht="14.25" customHeight="1">
      <c r="A30" s="1"/>
      <c r="B30" s="3"/>
    </row>
    <row r="31" ht="14.25" customHeight="1">
      <c r="A31" s="1"/>
      <c r="B31" s="3"/>
    </row>
    <row r="32" ht="14.25" customHeight="1">
      <c r="A32" s="1"/>
      <c r="B32" s="3"/>
    </row>
    <row r="33" ht="14.25" customHeight="1">
      <c r="A33" s="1"/>
      <c r="B33" s="3"/>
    </row>
    <row r="34" ht="14.25" customHeight="1">
      <c r="A34" s="1"/>
      <c r="B34" s="3"/>
    </row>
    <row r="35" ht="14.25" customHeight="1">
      <c r="A35" s="1"/>
      <c r="B35" s="3"/>
    </row>
    <row r="36" ht="14.25" customHeight="1">
      <c r="A36" s="1"/>
      <c r="B36" s="3"/>
    </row>
    <row r="37" ht="14.25" customHeight="1">
      <c r="A37" s="1"/>
      <c r="B37" s="3"/>
    </row>
    <row r="38" ht="14.25" customHeight="1">
      <c r="A38" s="1"/>
      <c r="B38" s="3"/>
    </row>
    <row r="39" ht="14.25" customHeight="1">
      <c r="A39" s="1"/>
      <c r="B39" s="3"/>
    </row>
    <row r="40" ht="14.25" customHeight="1">
      <c r="A40" s="1"/>
      <c r="B40" s="3"/>
    </row>
    <row r="41" ht="14.25" customHeight="1">
      <c r="A41" s="1"/>
      <c r="B41" s="3"/>
    </row>
    <row r="42" ht="14.25" customHeight="1">
      <c r="A42" s="1"/>
      <c r="B42" s="3"/>
    </row>
    <row r="43" ht="14.25" customHeight="1">
      <c r="A43" s="1"/>
      <c r="B43" s="3"/>
    </row>
    <row r="44" ht="14.25" customHeight="1">
      <c r="A44" s="1"/>
      <c r="B44" s="3"/>
    </row>
    <row r="45" ht="14.25" customHeight="1">
      <c r="A45" s="1"/>
      <c r="B45" s="3"/>
    </row>
    <row r="46" ht="14.25" customHeight="1">
      <c r="A46" s="1"/>
      <c r="B46" s="3"/>
    </row>
    <row r="47" ht="14.25" customHeight="1">
      <c r="A47" s="1"/>
      <c r="B47" s="3"/>
    </row>
    <row r="48" ht="14.25" customHeight="1">
      <c r="A48" s="1"/>
      <c r="B48" s="3"/>
    </row>
    <row r="49" ht="14.25" customHeight="1">
      <c r="A49" s="1"/>
      <c r="B49" s="3"/>
    </row>
    <row r="50" ht="14.25" customHeight="1">
      <c r="A50" s="1"/>
      <c r="B50" s="3"/>
    </row>
    <row r="51" ht="14.25" customHeight="1">
      <c r="A51" s="1"/>
      <c r="B51" s="3"/>
    </row>
    <row r="52" ht="14.25" customHeight="1">
      <c r="A52" s="1"/>
      <c r="B52" s="3"/>
    </row>
    <row r="53" ht="14.25" customHeight="1">
      <c r="A53" s="1"/>
      <c r="B53" s="3"/>
    </row>
    <row r="54" ht="14.25" customHeight="1">
      <c r="A54" s="1"/>
      <c r="B54" s="3"/>
    </row>
    <row r="55" ht="14.25" customHeight="1">
      <c r="A55" s="1"/>
      <c r="B55" s="3"/>
    </row>
    <row r="56" ht="14.25" customHeight="1">
      <c r="A56" s="1"/>
      <c r="B56" s="3"/>
    </row>
    <row r="57" ht="14.25" customHeight="1">
      <c r="A57" s="1"/>
      <c r="B57" s="3"/>
    </row>
    <row r="58" ht="14.25" customHeight="1">
      <c r="A58" s="1"/>
      <c r="B58" s="3"/>
    </row>
    <row r="59" ht="14.25" customHeight="1">
      <c r="A59" s="1"/>
      <c r="B59" s="3"/>
    </row>
    <row r="60" ht="14.25" customHeight="1">
      <c r="A60" s="1"/>
      <c r="B60" s="3"/>
    </row>
    <row r="61" ht="14.25" customHeight="1">
      <c r="A61" s="1"/>
      <c r="B61" s="3"/>
    </row>
    <row r="62" ht="14.25" customHeight="1">
      <c r="A62" s="1"/>
      <c r="B62" s="3"/>
    </row>
    <row r="63" ht="14.25" customHeight="1">
      <c r="A63" s="1"/>
      <c r="B63" s="3"/>
    </row>
    <row r="64" ht="14.25" customHeight="1">
      <c r="A64" s="1"/>
      <c r="B64" s="3"/>
    </row>
    <row r="65" ht="14.25" customHeight="1">
      <c r="A65" s="1"/>
      <c r="B65" s="3"/>
    </row>
    <row r="66" ht="14.25" customHeight="1">
      <c r="A66" s="1"/>
      <c r="B66" s="3"/>
    </row>
    <row r="67" ht="14.25" customHeight="1">
      <c r="A67" s="1"/>
      <c r="B67" s="3"/>
    </row>
    <row r="68" ht="14.25" customHeight="1">
      <c r="A68" s="1"/>
      <c r="B68" s="3"/>
    </row>
    <row r="69" ht="14.25" customHeight="1">
      <c r="A69" s="1"/>
      <c r="B69" s="3"/>
    </row>
    <row r="70" ht="14.25" customHeight="1">
      <c r="A70" s="1"/>
      <c r="B70" s="3"/>
    </row>
    <row r="71" ht="14.25" customHeight="1">
      <c r="A71" s="1"/>
      <c r="B71" s="3"/>
    </row>
    <row r="72" ht="14.25" customHeight="1">
      <c r="A72" s="1"/>
      <c r="B72" s="3"/>
    </row>
    <row r="73" ht="14.25" customHeight="1">
      <c r="A73" s="1"/>
      <c r="B73" s="3"/>
    </row>
    <row r="74" ht="14.25" customHeight="1">
      <c r="A74" s="1"/>
      <c r="B74" s="3"/>
    </row>
    <row r="75" ht="14.25" customHeight="1">
      <c r="A75" s="1"/>
      <c r="B75" s="3"/>
    </row>
    <row r="76" ht="14.25" customHeight="1">
      <c r="A76" s="1"/>
      <c r="B76" s="3"/>
    </row>
    <row r="77" ht="14.25" customHeight="1">
      <c r="A77" s="1"/>
      <c r="B77" s="3"/>
    </row>
    <row r="78" ht="14.25" customHeight="1">
      <c r="A78" s="1"/>
      <c r="B78" s="3"/>
    </row>
    <row r="79" ht="14.25" customHeight="1">
      <c r="A79" s="1"/>
      <c r="B79" s="3"/>
    </row>
    <row r="80" ht="14.25" customHeight="1">
      <c r="A80" s="1"/>
      <c r="B80" s="3"/>
    </row>
    <row r="81" ht="14.25" customHeight="1">
      <c r="A81" s="1"/>
      <c r="B81" s="3"/>
    </row>
    <row r="82" ht="14.25" customHeight="1">
      <c r="A82" s="1"/>
      <c r="B82" s="3"/>
    </row>
    <row r="83" ht="14.25" customHeight="1">
      <c r="A83" s="1"/>
      <c r="B83" s="3"/>
    </row>
    <row r="84" ht="14.25" customHeight="1">
      <c r="A84" s="1"/>
      <c r="B84" s="3"/>
    </row>
    <row r="85" ht="14.25" customHeight="1">
      <c r="A85" s="1"/>
      <c r="B85" s="3"/>
    </row>
    <row r="86" ht="14.25" customHeight="1">
      <c r="A86" s="1"/>
      <c r="B86" s="3"/>
    </row>
    <row r="87" ht="14.25" customHeight="1">
      <c r="A87" s="1"/>
      <c r="B87" s="3"/>
    </row>
    <row r="88" ht="14.25" customHeight="1">
      <c r="A88" s="1"/>
      <c r="B88" s="3"/>
    </row>
    <row r="89" ht="14.25" customHeight="1">
      <c r="A89" s="1"/>
      <c r="B89" s="3"/>
    </row>
    <row r="90" ht="14.25" customHeight="1">
      <c r="A90" s="1"/>
      <c r="B90" s="3"/>
    </row>
    <row r="91" ht="14.25" customHeight="1">
      <c r="A91" s="1"/>
      <c r="B91" s="3"/>
    </row>
    <row r="92" ht="14.25" customHeight="1">
      <c r="A92" s="1"/>
      <c r="B92" s="3"/>
    </row>
    <row r="93" ht="14.25" customHeight="1">
      <c r="A93" s="1"/>
      <c r="B93" s="3"/>
    </row>
    <row r="94" ht="14.25" customHeight="1">
      <c r="A94" s="1"/>
      <c r="B94" s="3"/>
    </row>
    <row r="95" ht="14.25" customHeight="1">
      <c r="A95" s="1"/>
      <c r="B95" s="3"/>
    </row>
    <row r="96" ht="14.25" customHeight="1">
      <c r="A96" s="1"/>
      <c r="B96" s="3"/>
    </row>
    <row r="97" ht="14.25" customHeight="1">
      <c r="A97" s="1"/>
      <c r="B97" s="3"/>
    </row>
    <row r="98" ht="14.25" customHeight="1">
      <c r="A98" s="1"/>
      <c r="B98" s="3"/>
    </row>
    <row r="99" ht="14.25" customHeight="1">
      <c r="A99" s="1"/>
      <c r="B99" s="3"/>
    </row>
    <row r="100" ht="14.25" customHeight="1">
      <c r="A100" s="1"/>
      <c r="B100" s="3"/>
    </row>
    <row r="101" ht="14.25" customHeight="1">
      <c r="A101" s="1"/>
      <c r="B101" s="3"/>
    </row>
    <row r="102" ht="14.25" customHeight="1">
      <c r="A102" s="1"/>
      <c r="B102" s="3"/>
    </row>
    <row r="103" ht="14.25" customHeight="1">
      <c r="A103" s="1"/>
      <c r="B103" s="3"/>
    </row>
    <row r="104" ht="14.25" customHeight="1">
      <c r="A104" s="1"/>
      <c r="B104" s="3"/>
    </row>
    <row r="105" ht="14.25" customHeight="1">
      <c r="A105" s="1"/>
      <c r="B105" s="3"/>
    </row>
    <row r="106" ht="14.25" customHeight="1">
      <c r="A106" s="1"/>
      <c r="B106" s="3"/>
    </row>
    <row r="107" ht="14.25" customHeight="1">
      <c r="A107" s="1"/>
      <c r="B107" s="3"/>
    </row>
    <row r="108" ht="14.25" customHeight="1">
      <c r="A108" s="1"/>
      <c r="B108" s="3"/>
    </row>
    <row r="109" ht="14.25" customHeight="1">
      <c r="A109" s="1"/>
      <c r="B109" s="3"/>
    </row>
    <row r="110" ht="14.25" customHeight="1">
      <c r="A110" s="1"/>
      <c r="B110" s="3"/>
    </row>
    <row r="111" ht="14.25" customHeight="1">
      <c r="A111" s="1"/>
      <c r="B111" s="3"/>
    </row>
    <row r="112" ht="14.25" customHeight="1">
      <c r="A112" s="1"/>
      <c r="B112" s="3"/>
    </row>
    <row r="113" ht="14.25" customHeight="1">
      <c r="A113" s="1"/>
      <c r="B113" s="3"/>
    </row>
    <row r="114" ht="14.25" customHeight="1">
      <c r="A114" s="1"/>
      <c r="B114" s="3"/>
    </row>
    <row r="115" ht="14.25" customHeight="1">
      <c r="A115" s="1"/>
      <c r="B115" s="3"/>
    </row>
    <row r="116" ht="14.25" customHeight="1">
      <c r="A116" s="1"/>
      <c r="B116" s="3"/>
    </row>
    <row r="117" ht="14.25" customHeight="1">
      <c r="A117" s="1"/>
      <c r="B117" s="3"/>
    </row>
    <row r="118" ht="14.25" customHeight="1">
      <c r="A118" s="1"/>
      <c r="B118" s="3"/>
    </row>
    <row r="119" ht="14.25" customHeight="1">
      <c r="A119" s="1"/>
      <c r="B119" s="3"/>
    </row>
    <row r="120" ht="14.25" customHeight="1">
      <c r="A120" s="1"/>
      <c r="B120" s="3"/>
    </row>
    <row r="121" ht="14.25" customHeight="1">
      <c r="A121" s="1"/>
      <c r="B121" s="3"/>
    </row>
    <row r="122" ht="14.25" customHeight="1">
      <c r="A122" s="1"/>
      <c r="B122" s="3"/>
    </row>
    <row r="123" ht="14.25" customHeight="1">
      <c r="A123" s="1"/>
      <c r="B123" s="3"/>
    </row>
    <row r="124" ht="14.25" customHeight="1">
      <c r="A124" s="1"/>
      <c r="B124" s="3"/>
    </row>
    <row r="125" ht="14.25" customHeight="1">
      <c r="A125" s="1"/>
      <c r="B125" s="3"/>
    </row>
    <row r="126" ht="14.25" customHeight="1">
      <c r="A126" s="1"/>
      <c r="B126" s="3"/>
    </row>
    <row r="127" ht="14.25" customHeight="1">
      <c r="A127" s="1"/>
      <c r="B127" s="3"/>
    </row>
    <row r="128" ht="14.25" customHeight="1">
      <c r="A128" s="1"/>
      <c r="B128" s="3"/>
    </row>
    <row r="129" ht="14.25" customHeight="1">
      <c r="A129" s="1"/>
      <c r="B129" s="3"/>
    </row>
    <row r="130" ht="14.25" customHeight="1">
      <c r="A130" s="1"/>
      <c r="B130" s="3"/>
    </row>
    <row r="131" ht="14.25" customHeight="1">
      <c r="A131" s="1"/>
      <c r="B131" s="3"/>
    </row>
    <row r="132" ht="14.25" customHeight="1">
      <c r="A132" s="1"/>
      <c r="B132" s="3"/>
    </row>
    <row r="133" ht="14.25" customHeight="1">
      <c r="A133" s="1"/>
      <c r="B133" s="3"/>
    </row>
    <row r="134" ht="14.25" customHeight="1">
      <c r="A134" s="1"/>
      <c r="B134" s="3"/>
    </row>
    <row r="135" ht="14.25" customHeight="1">
      <c r="A135" s="1"/>
      <c r="B135" s="3"/>
    </row>
    <row r="136" ht="14.25" customHeight="1">
      <c r="A136" s="1"/>
      <c r="B136" s="3"/>
    </row>
    <row r="137" ht="14.25" customHeight="1">
      <c r="A137" s="1"/>
      <c r="B137" s="3"/>
    </row>
    <row r="138" ht="14.25" customHeight="1">
      <c r="A138" s="1"/>
      <c r="B138" s="3"/>
    </row>
    <row r="139" ht="14.25" customHeight="1">
      <c r="A139" s="1"/>
      <c r="B139" s="3"/>
    </row>
    <row r="140" ht="14.25" customHeight="1">
      <c r="A140" s="1"/>
      <c r="B140" s="3"/>
    </row>
    <row r="141" ht="14.25" customHeight="1">
      <c r="A141" s="1"/>
      <c r="B141" s="3"/>
    </row>
    <row r="142" ht="14.25" customHeight="1">
      <c r="A142" s="1"/>
      <c r="B142" s="3"/>
    </row>
    <row r="143" ht="14.25" customHeight="1">
      <c r="A143" s="1"/>
      <c r="B143" s="3"/>
    </row>
    <row r="144" ht="14.25" customHeight="1">
      <c r="A144" s="1"/>
      <c r="B144" s="3"/>
    </row>
    <row r="145" ht="14.25" customHeight="1">
      <c r="A145" s="1"/>
      <c r="B145" s="3"/>
    </row>
    <row r="146" ht="14.25" customHeight="1">
      <c r="A146" s="1"/>
      <c r="B146" s="3"/>
    </row>
    <row r="147" ht="14.25" customHeight="1">
      <c r="A147" s="1"/>
      <c r="B147" s="3"/>
    </row>
    <row r="148" ht="14.25" customHeight="1">
      <c r="A148" s="1"/>
      <c r="B148" s="3"/>
    </row>
    <row r="149" ht="14.25" customHeight="1">
      <c r="A149" s="1"/>
      <c r="B149" s="3"/>
    </row>
    <row r="150" ht="14.25" customHeight="1">
      <c r="A150" s="1"/>
      <c r="B150" s="3"/>
    </row>
    <row r="151" ht="14.25" customHeight="1">
      <c r="A151" s="1"/>
      <c r="B151" s="3"/>
    </row>
    <row r="152" ht="14.25" customHeight="1">
      <c r="A152" s="1"/>
      <c r="B152" s="3"/>
    </row>
    <row r="153" ht="14.25" customHeight="1">
      <c r="A153" s="1"/>
      <c r="B153" s="3"/>
    </row>
    <row r="154" ht="14.25" customHeight="1">
      <c r="A154" s="1"/>
      <c r="B154" s="3"/>
    </row>
    <row r="155" ht="14.25" customHeight="1">
      <c r="A155" s="1"/>
      <c r="B155" s="3"/>
    </row>
    <row r="156" ht="14.25" customHeight="1">
      <c r="A156" s="1"/>
      <c r="B156" s="3"/>
    </row>
    <row r="157" ht="14.25" customHeight="1">
      <c r="A157" s="1"/>
      <c r="B157" s="3"/>
    </row>
    <row r="158" ht="14.25" customHeight="1">
      <c r="A158" s="1"/>
      <c r="B158" s="3"/>
    </row>
    <row r="159" ht="14.25" customHeight="1">
      <c r="A159" s="1"/>
      <c r="B159" s="3"/>
    </row>
    <row r="160" ht="14.25" customHeight="1">
      <c r="A160" s="1"/>
      <c r="B160" s="3"/>
    </row>
    <row r="161" ht="14.25" customHeight="1">
      <c r="A161" s="1"/>
      <c r="B161" s="3"/>
    </row>
    <row r="162" ht="14.25" customHeight="1">
      <c r="A162" s="1"/>
      <c r="B162" s="3"/>
    </row>
    <row r="163" ht="14.25" customHeight="1">
      <c r="A163" s="1"/>
      <c r="B163" s="3"/>
    </row>
    <row r="164" ht="14.25" customHeight="1">
      <c r="A164" s="1"/>
      <c r="B164" s="3"/>
    </row>
    <row r="165" ht="14.25" customHeight="1">
      <c r="A165" s="1"/>
      <c r="B165" s="3"/>
    </row>
    <row r="166" ht="14.25" customHeight="1">
      <c r="A166" s="1"/>
      <c r="B166" s="3"/>
    </row>
    <row r="167" ht="14.25" customHeight="1">
      <c r="A167" s="1"/>
      <c r="B167" s="3"/>
    </row>
    <row r="168" ht="14.25" customHeight="1">
      <c r="A168" s="1"/>
      <c r="B168" s="3"/>
    </row>
    <row r="169" ht="14.25" customHeight="1">
      <c r="A169" s="1"/>
      <c r="B169" s="3"/>
    </row>
    <row r="170" ht="14.25" customHeight="1">
      <c r="A170" s="1"/>
      <c r="B170" s="3"/>
    </row>
    <row r="171" ht="14.25" customHeight="1">
      <c r="A171" s="1"/>
      <c r="B171" s="3"/>
    </row>
    <row r="172" ht="14.25" customHeight="1">
      <c r="A172" s="1"/>
      <c r="B172" s="3"/>
    </row>
    <row r="173" ht="14.25" customHeight="1">
      <c r="A173" s="1"/>
      <c r="B173" s="3"/>
    </row>
    <row r="174" ht="14.25" customHeight="1">
      <c r="A174" s="1"/>
      <c r="B174" s="3"/>
    </row>
    <row r="175" ht="14.25" customHeight="1">
      <c r="A175" s="1"/>
      <c r="B175" s="3"/>
    </row>
    <row r="176" ht="14.25" customHeight="1">
      <c r="A176" s="1"/>
      <c r="B176" s="3"/>
    </row>
    <row r="177" ht="14.25" customHeight="1">
      <c r="A177" s="1"/>
      <c r="B177" s="3"/>
    </row>
    <row r="178" ht="14.25" customHeight="1">
      <c r="A178" s="1"/>
      <c r="B178" s="3"/>
    </row>
    <row r="179" ht="14.25" customHeight="1">
      <c r="A179" s="1"/>
      <c r="B179" s="3"/>
    </row>
    <row r="180" ht="14.25" customHeight="1">
      <c r="A180" s="1"/>
      <c r="B180" s="3"/>
    </row>
    <row r="181" ht="14.25" customHeight="1">
      <c r="A181" s="1"/>
      <c r="B181" s="3"/>
    </row>
    <row r="182" ht="14.25" customHeight="1">
      <c r="A182" s="1"/>
      <c r="B182" s="3"/>
    </row>
    <row r="183" ht="14.25" customHeight="1">
      <c r="A183" s="1"/>
      <c r="B183" s="3"/>
    </row>
    <row r="184" ht="14.25" customHeight="1">
      <c r="A184" s="1"/>
      <c r="B184" s="3"/>
    </row>
    <row r="185" ht="14.25" customHeight="1">
      <c r="A185" s="1"/>
      <c r="B185" s="3"/>
    </row>
    <row r="186" ht="14.25" customHeight="1">
      <c r="A186" s="1"/>
      <c r="B186" s="3"/>
    </row>
    <row r="187" ht="14.25" customHeight="1">
      <c r="A187" s="1"/>
      <c r="B187" s="3"/>
    </row>
    <row r="188" ht="14.25" customHeight="1">
      <c r="A188" s="1"/>
      <c r="B188" s="3"/>
    </row>
    <row r="189" ht="14.25" customHeight="1">
      <c r="A189" s="1"/>
      <c r="B189" s="3"/>
    </row>
    <row r="190" ht="14.25" customHeight="1">
      <c r="A190" s="1"/>
      <c r="B190" s="3"/>
    </row>
    <row r="191" ht="14.25" customHeight="1">
      <c r="A191" s="1"/>
      <c r="B191" s="3"/>
    </row>
    <row r="192" ht="14.25" customHeight="1">
      <c r="A192" s="1"/>
      <c r="B192" s="3"/>
    </row>
    <row r="193" ht="14.25" customHeight="1">
      <c r="A193" s="1"/>
      <c r="B193" s="3"/>
    </row>
    <row r="194" ht="14.25" customHeight="1">
      <c r="A194" s="1"/>
      <c r="B194" s="3"/>
    </row>
    <row r="195" ht="14.25" customHeight="1">
      <c r="A195" s="1"/>
      <c r="B195" s="3"/>
    </row>
    <row r="196" ht="14.25" customHeight="1">
      <c r="A196" s="1"/>
      <c r="B196" s="3"/>
    </row>
    <row r="197" ht="14.25" customHeight="1">
      <c r="A197" s="1"/>
      <c r="B197" s="3"/>
    </row>
    <row r="198" ht="14.25" customHeight="1">
      <c r="A198" s="1"/>
      <c r="B198" s="3"/>
    </row>
    <row r="199" ht="14.25" customHeight="1">
      <c r="A199" s="1"/>
      <c r="B199" s="3"/>
    </row>
    <row r="200" ht="14.25" customHeight="1">
      <c r="A200" s="1"/>
      <c r="B200" s="3"/>
    </row>
    <row r="201" ht="14.25" customHeight="1">
      <c r="A201" s="1"/>
      <c r="B201" s="3"/>
    </row>
    <row r="202" ht="14.25" customHeight="1">
      <c r="A202" s="1"/>
      <c r="B202" s="3"/>
    </row>
    <row r="203" ht="14.25" customHeight="1">
      <c r="A203" s="1"/>
      <c r="B203" s="3"/>
    </row>
    <row r="204" ht="14.25" customHeight="1">
      <c r="A204" s="1"/>
      <c r="B204" s="3"/>
    </row>
    <row r="205" ht="14.25" customHeight="1">
      <c r="A205" s="1"/>
      <c r="B205" s="3"/>
    </row>
    <row r="206" ht="14.25" customHeight="1">
      <c r="A206" s="1"/>
      <c r="B206" s="3"/>
    </row>
    <row r="207" ht="14.25" customHeight="1">
      <c r="A207" s="1"/>
      <c r="B207" s="3"/>
    </row>
    <row r="208" ht="14.25" customHeight="1">
      <c r="A208" s="1"/>
      <c r="B208" s="3"/>
    </row>
    <row r="209" ht="14.25" customHeight="1">
      <c r="A209" s="1"/>
      <c r="B209" s="3"/>
    </row>
    <row r="210" ht="14.25" customHeight="1">
      <c r="A210" s="1"/>
      <c r="B210" s="3"/>
    </row>
    <row r="211" ht="14.25" customHeight="1">
      <c r="A211" s="1"/>
      <c r="B211" s="3"/>
    </row>
    <row r="212" ht="14.25" customHeight="1">
      <c r="A212" s="1"/>
      <c r="B212" s="3"/>
    </row>
    <row r="213" ht="14.25" customHeight="1">
      <c r="A213" s="1"/>
      <c r="B213" s="3"/>
    </row>
    <row r="214" ht="14.25" customHeight="1">
      <c r="A214" s="1"/>
      <c r="B214" s="3"/>
    </row>
    <row r="215" ht="14.25" customHeight="1">
      <c r="A215" s="1"/>
      <c r="B215" s="3"/>
    </row>
    <row r="216" ht="14.25" customHeight="1">
      <c r="A216" s="1"/>
      <c r="B216" s="3"/>
    </row>
    <row r="217" ht="14.25" customHeight="1">
      <c r="A217" s="1"/>
      <c r="B217" s="3"/>
    </row>
    <row r="218" ht="14.25" customHeight="1">
      <c r="A218" s="1"/>
      <c r="B218" s="3"/>
    </row>
    <row r="219" ht="14.25" customHeight="1">
      <c r="A219" s="1"/>
      <c r="B219" s="3"/>
    </row>
    <row r="220" ht="14.25" customHeight="1">
      <c r="A220" s="1"/>
      <c r="B220" s="3"/>
    </row>
    <row r="221" ht="14.25" customHeight="1">
      <c r="A221" s="1"/>
      <c r="B221" s="3"/>
    </row>
    <row r="222" ht="14.25" customHeight="1">
      <c r="A222" s="1"/>
      <c r="B222" s="3"/>
    </row>
    <row r="223" ht="14.25" customHeight="1">
      <c r="A223" s="1"/>
      <c r="B223" s="3"/>
    </row>
    <row r="224" ht="14.25" customHeight="1">
      <c r="A224" s="1"/>
      <c r="B224" s="3"/>
    </row>
    <row r="225" ht="14.25" customHeight="1">
      <c r="A225" s="1"/>
      <c r="B225" s="3"/>
    </row>
    <row r="226" ht="14.25" customHeight="1">
      <c r="A226" s="1"/>
      <c r="B226" s="3"/>
    </row>
    <row r="227" ht="14.25" customHeight="1">
      <c r="A227" s="1"/>
      <c r="B227" s="3"/>
    </row>
    <row r="228" ht="14.25" customHeight="1">
      <c r="A228" s="1"/>
      <c r="B228" s="3"/>
    </row>
    <row r="229" ht="14.25" customHeight="1">
      <c r="A229" s="1"/>
      <c r="B229" s="3"/>
    </row>
    <row r="230" ht="14.25" customHeight="1">
      <c r="A230" s="1"/>
      <c r="B230" s="3"/>
    </row>
    <row r="231" ht="14.25" customHeight="1">
      <c r="A231" s="1"/>
      <c r="B231" s="3"/>
    </row>
    <row r="232" ht="14.25" customHeight="1">
      <c r="A232" s="1"/>
      <c r="B232" s="3"/>
    </row>
    <row r="233" ht="14.25" customHeight="1">
      <c r="A233" s="1"/>
      <c r="B233" s="3"/>
    </row>
    <row r="234" ht="14.25" customHeight="1">
      <c r="A234" s="1"/>
      <c r="B234" s="3"/>
    </row>
    <row r="235" ht="14.25" customHeight="1">
      <c r="A235" s="1"/>
      <c r="B235" s="3"/>
    </row>
    <row r="236" ht="14.25" customHeight="1">
      <c r="A236" s="1"/>
      <c r="B236" s="3"/>
    </row>
    <row r="237" ht="14.25" customHeight="1">
      <c r="A237" s="1"/>
      <c r="B237" s="3"/>
    </row>
    <row r="238" ht="14.25" customHeight="1">
      <c r="A238" s="1"/>
      <c r="B238" s="3"/>
    </row>
    <row r="239" ht="14.25" customHeight="1">
      <c r="A239" s="1"/>
      <c r="B239" s="3"/>
    </row>
    <row r="240" ht="14.25" customHeight="1">
      <c r="A240" s="1"/>
      <c r="B240" s="3"/>
    </row>
    <row r="241" ht="14.25" customHeight="1">
      <c r="A241" s="1"/>
      <c r="B241" s="3"/>
    </row>
    <row r="242" ht="14.25" customHeight="1">
      <c r="A242" s="1"/>
      <c r="B242" s="3"/>
    </row>
    <row r="243" ht="14.25" customHeight="1">
      <c r="A243" s="1"/>
      <c r="B243" s="3"/>
    </row>
    <row r="244" ht="14.25" customHeight="1">
      <c r="A244" s="1"/>
      <c r="B244" s="3"/>
    </row>
    <row r="245" ht="14.25" customHeight="1">
      <c r="A245" s="1"/>
      <c r="B245" s="3"/>
    </row>
    <row r="246" ht="14.25" customHeight="1">
      <c r="A246" s="1"/>
      <c r="B246" s="3"/>
    </row>
    <row r="247" ht="14.25" customHeight="1">
      <c r="A247" s="1"/>
      <c r="B247" s="3"/>
    </row>
    <row r="248" ht="14.25" customHeight="1">
      <c r="A248" s="1"/>
      <c r="B248" s="3"/>
    </row>
    <row r="249" ht="14.25" customHeight="1">
      <c r="A249" s="1"/>
      <c r="B249" s="3"/>
    </row>
    <row r="250" ht="14.25" customHeight="1">
      <c r="A250" s="1"/>
      <c r="B250" s="3"/>
    </row>
    <row r="251" ht="14.25" customHeight="1">
      <c r="A251" s="1"/>
      <c r="B251" s="3"/>
    </row>
    <row r="252" ht="14.25" customHeight="1">
      <c r="A252" s="1"/>
      <c r="B252" s="3"/>
    </row>
    <row r="253" ht="14.25" customHeight="1">
      <c r="A253" s="1"/>
      <c r="B253" s="3"/>
    </row>
    <row r="254" ht="14.25" customHeight="1">
      <c r="A254" s="1"/>
      <c r="B254" s="3"/>
    </row>
    <row r="255" ht="14.25" customHeight="1">
      <c r="A255" s="1"/>
      <c r="B255" s="3"/>
    </row>
    <row r="256" ht="14.25" customHeight="1">
      <c r="A256" s="1"/>
      <c r="B256" s="3"/>
    </row>
    <row r="257" ht="14.25" customHeight="1">
      <c r="A257" s="1"/>
      <c r="B257" s="3"/>
    </row>
    <row r="258" ht="14.25" customHeight="1">
      <c r="A258" s="1"/>
      <c r="B258" s="3"/>
    </row>
    <row r="259" ht="14.25" customHeight="1">
      <c r="A259" s="1"/>
      <c r="B259" s="3"/>
    </row>
    <row r="260" ht="14.25" customHeight="1">
      <c r="A260" s="1"/>
      <c r="B260" s="3"/>
    </row>
    <row r="261" ht="14.25" customHeight="1">
      <c r="A261" s="1"/>
      <c r="B261" s="3"/>
    </row>
    <row r="262" ht="14.25" customHeight="1">
      <c r="A262" s="1"/>
      <c r="B262" s="3"/>
    </row>
    <row r="263" ht="14.25" customHeight="1">
      <c r="A263" s="1"/>
      <c r="B263" s="3"/>
    </row>
    <row r="264" ht="14.25" customHeight="1">
      <c r="A264" s="1"/>
      <c r="B264" s="3"/>
    </row>
    <row r="265" ht="14.25" customHeight="1">
      <c r="A265" s="1"/>
      <c r="B265" s="3"/>
    </row>
    <row r="266" ht="14.25" customHeight="1">
      <c r="A266" s="1"/>
      <c r="B266" s="3"/>
    </row>
    <row r="267" ht="14.25" customHeight="1">
      <c r="A267" s="1"/>
      <c r="B267" s="3"/>
    </row>
    <row r="268" ht="14.25" customHeight="1">
      <c r="A268" s="1"/>
      <c r="B268" s="3"/>
    </row>
    <row r="269" ht="14.25" customHeight="1">
      <c r="A269" s="1"/>
      <c r="B269" s="3"/>
    </row>
    <row r="270" ht="14.25" customHeight="1">
      <c r="A270" s="1"/>
      <c r="B270" s="3"/>
    </row>
    <row r="271" ht="14.25" customHeight="1">
      <c r="A271" s="1"/>
      <c r="B271" s="3"/>
    </row>
    <row r="272" ht="14.25" customHeight="1">
      <c r="A272" s="1"/>
      <c r="B272" s="3"/>
    </row>
    <row r="273" ht="14.25" customHeight="1">
      <c r="A273" s="1"/>
      <c r="B273" s="3"/>
    </row>
    <row r="274" ht="14.25" customHeight="1">
      <c r="A274" s="1"/>
      <c r="B274" s="3"/>
    </row>
    <row r="275" ht="14.25" customHeight="1">
      <c r="A275" s="1"/>
      <c r="B275" s="3"/>
    </row>
    <row r="276" ht="14.25" customHeight="1">
      <c r="A276" s="1"/>
      <c r="B276" s="3"/>
    </row>
    <row r="277" ht="14.25" customHeight="1">
      <c r="A277" s="1"/>
      <c r="B277" s="3"/>
    </row>
    <row r="278" ht="14.25" customHeight="1">
      <c r="A278" s="1"/>
      <c r="B278" s="3"/>
    </row>
    <row r="279" ht="14.25" customHeight="1">
      <c r="A279" s="1"/>
      <c r="B279" s="3"/>
    </row>
    <row r="280" ht="14.25" customHeight="1">
      <c r="A280" s="1"/>
      <c r="B280" s="3"/>
    </row>
    <row r="281" ht="14.25" customHeight="1">
      <c r="A281" s="1"/>
      <c r="B281" s="3"/>
    </row>
    <row r="282" ht="14.25" customHeight="1">
      <c r="A282" s="1"/>
      <c r="B282" s="3"/>
    </row>
    <row r="283" ht="14.25" customHeight="1">
      <c r="A283" s="1"/>
      <c r="B283" s="3"/>
    </row>
    <row r="284" ht="14.25" customHeight="1">
      <c r="A284" s="1"/>
      <c r="B284" s="3"/>
    </row>
    <row r="285" ht="14.25" customHeight="1">
      <c r="A285" s="1"/>
      <c r="B285" s="3"/>
    </row>
    <row r="286" ht="14.25" customHeight="1">
      <c r="A286" s="1"/>
      <c r="B286" s="3"/>
    </row>
    <row r="287" ht="14.25" customHeight="1">
      <c r="A287" s="1"/>
      <c r="B287" s="3"/>
    </row>
    <row r="288" ht="14.25" customHeight="1">
      <c r="A288" s="1"/>
      <c r="B288" s="3"/>
    </row>
    <row r="289" ht="14.25" customHeight="1">
      <c r="A289" s="1"/>
      <c r="B289" s="3"/>
    </row>
    <row r="290" ht="14.25" customHeight="1">
      <c r="A290" s="1"/>
      <c r="B290" s="3"/>
    </row>
    <row r="291" ht="14.25" customHeight="1">
      <c r="A291" s="1"/>
      <c r="B291" s="3"/>
    </row>
    <row r="292" ht="14.25" customHeight="1">
      <c r="A292" s="1"/>
      <c r="B292" s="3"/>
    </row>
    <row r="293" ht="14.25" customHeight="1">
      <c r="A293" s="1"/>
      <c r="B293" s="3"/>
    </row>
    <row r="294" ht="14.25" customHeight="1">
      <c r="A294" s="1"/>
      <c r="B294" s="3"/>
    </row>
    <row r="295" ht="14.25" customHeight="1">
      <c r="A295" s="1"/>
      <c r="B295" s="3"/>
    </row>
    <row r="296" ht="14.25" customHeight="1">
      <c r="A296" s="1"/>
      <c r="B296" s="3"/>
    </row>
    <row r="297" ht="14.25" customHeight="1">
      <c r="A297" s="1"/>
      <c r="B297" s="3"/>
    </row>
    <row r="298" ht="14.25" customHeight="1">
      <c r="A298" s="1"/>
      <c r="B298" s="3"/>
    </row>
    <row r="299" ht="14.25" customHeight="1">
      <c r="A299" s="1"/>
      <c r="B299" s="3"/>
    </row>
    <row r="300" ht="14.25" customHeight="1">
      <c r="A300" s="1"/>
      <c r="B300" s="3"/>
    </row>
    <row r="301" ht="14.25" customHeight="1">
      <c r="A301" s="1"/>
      <c r="B301" s="3"/>
    </row>
    <row r="302" ht="14.25" customHeight="1">
      <c r="A302" s="1"/>
      <c r="B302" s="3"/>
    </row>
    <row r="303" ht="14.25" customHeight="1">
      <c r="A303" s="1"/>
      <c r="B303" s="3"/>
    </row>
    <row r="304" ht="14.25" customHeight="1">
      <c r="A304" s="1"/>
      <c r="B304" s="3"/>
    </row>
    <row r="305" ht="14.25" customHeight="1">
      <c r="A305" s="1"/>
      <c r="B305" s="3"/>
    </row>
    <row r="306" ht="14.25" customHeight="1">
      <c r="A306" s="1"/>
      <c r="B306" s="3"/>
    </row>
    <row r="307" ht="14.25" customHeight="1">
      <c r="A307" s="1"/>
      <c r="B307" s="3"/>
    </row>
    <row r="308" ht="14.25" customHeight="1">
      <c r="A308" s="1"/>
      <c r="B308" s="3"/>
    </row>
    <row r="309" ht="14.25" customHeight="1">
      <c r="A309" s="1"/>
      <c r="B309" s="3"/>
    </row>
    <row r="310" ht="14.25" customHeight="1">
      <c r="A310" s="1"/>
      <c r="B310" s="3"/>
    </row>
    <row r="311" ht="14.25" customHeight="1">
      <c r="A311" s="1"/>
      <c r="B311" s="3"/>
    </row>
    <row r="312" ht="14.25" customHeight="1">
      <c r="A312" s="1"/>
      <c r="B312" s="3"/>
    </row>
    <row r="313" ht="14.25" customHeight="1">
      <c r="A313" s="1"/>
      <c r="B313" s="3"/>
    </row>
    <row r="314" ht="14.25" customHeight="1">
      <c r="A314" s="1"/>
      <c r="B314" s="3"/>
    </row>
    <row r="315" ht="14.25" customHeight="1">
      <c r="A315" s="1"/>
      <c r="B315" s="3"/>
    </row>
    <row r="316" ht="14.25" customHeight="1">
      <c r="A316" s="1"/>
      <c r="B316" s="3"/>
    </row>
    <row r="317" ht="14.25" customHeight="1">
      <c r="A317" s="1"/>
      <c r="B317" s="3"/>
    </row>
    <row r="318" ht="14.25" customHeight="1">
      <c r="A318" s="1"/>
      <c r="B318" s="3"/>
    </row>
    <row r="319" ht="14.25" customHeight="1">
      <c r="A319" s="1"/>
      <c r="B319" s="3"/>
    </row>
    <row r="320" ht="14.25" customHeight="1">
      <c r="A320" s="1"/>
      <c r="B320" s="3"/>
    </row>
    <row r="321" ht="14.25" customHeight="1">
      <c r="A321" s="1"/>
      <c r="B321" s="3"/>
    </row>
    <row r="322" ht="14.25" customHeight="1">
      <c r="A322" s="1"/>
      <c r="B322" s="3"/>
    </row>
    <row r="323" ht="14.25" customHeight="1">
      <c r="A323" s="1"/>
      <c r="B323" s="3"/>
    </row>
    <row r="324" ht="14.25" customHeight="1">
      <c r="A324" s="1"/>
      <c r="B324" s="3"/>
    </row>
    <row r="325" ht="14.25" customHeight="1">
      <c r="A325" s="1"/>
      <c r="B325" s="3"/>
    </row>
    <row r="326" ht="14.25" customHeight="1">
      <c r="A326" s="1"/>
      <c r="B326" s="3"/>
    </row>
    <row r="327" ht="14.25" customHeight="1">
      <c r="A327" s="1"/>
      <c r="B327" s="3"/>
    </row>
    <row r="328" ht="14.25" customHeight="1">
      <c r="A328" s="1"/>
      <c r="B328" s="3"/>
    </row>
    <row r="329" ht="14.25" customHeight="1">
      <c r="A329" s="1"/>
      <c r="B329" s="3"/>
    </row>
    <row r="330" ht="14.25" customHeight="1">
      <c r="A330" s="1"/>
      <c r="B330" s="3"/>
    </row>
    <row r="331" ht="14.25" customHeight="1">
      <c r="A331" s="1"/>
      <c r="B331" s="3"/>
    </row>
    <row r="332" ht="14.25" customHeight="1">
      <c r="A332" s="1"/>
      <c r="B332" s="3"/>
    </row>
    <row r="333" ht="14.25" customHeight="1">
      <c r="A333" s="1"/>
      <c r="B333" s="3"/>
    </row>
    <row r="334" ht="14.25" customHeight="1">
      <c r="A334" s="1"/>
      <c r="B334" s="3"/>
    </row>
    <row r="335" ht="14.25" customHeight="1">
      <c r="A335" s="1"/>
      <c r="B335" s="3"/>
    </row>
    <row r="336" ht="14.25" customHeight="1">
      <c r="A336" s="1"/>
      <c r="B336" s="3"/>
    </row>
    <row r="337" ht="14.25" customHeight="1">
      <c r="A337" s="1"/>
      <c r="B337" s="3"/>
    </row>
    <row r="338" ht="14.25" customHeight="1">
      <c r="A338" s="1"/>
      <c r="B338" s="3"/>
    </row>
    <row r="339" ht="14.25" customHeight="1">
      <c r="A339" s="1"/>
      <c r="B339" s="3"/>
    </row>
    <row r="340" ht="14.25" customHeight="1">
      <c r="A340" s="1"/>
      <c r="B340" s="3"/>
    </row>
    <row r="341" ht="14.25" customHeight="1">
      <c r="A341" s="1"/>
      <c r="B341" s="3"/>
    </row>
    <row r="342" ht="14.25" customHeight="1">
      <c r="A342" s="1"/>
      <c r="B342" s="3"/>
    </row>
    <row r="343" ht="14.25" customHeight="1">
      <c r="A343" s="1"/>
      <c r="B343" s="3"/>
    </row>
    <row r="344" ht="14.25" customHeight="1">
      <c r="A344" s="1"/>
      <c r="B344" s="3"/>
    </row>
    <row r="345" ht="14.25" customHeight="1">
      <c r="A345" s="1"/>
      <c r="B345" s="3"/>
    </row>
    <row r="346" ht="14.25" customHeight="1">
      <c r="A346" s="1"/>
      <c r="B346" s="3"/>
    </row>
    <row r="347" ht="14.25" customHeight="1">
      <c r="A347" s="1"/>
      <c r="B347" s="3"/>
    </row>
    <row r="348" ht="14.25" customHeight="1">
      <c r="A348" s="1"/>
      <c r="B348" s="3"/>
    </row>
    <row r="349" ht="14.25" customHeight="1">
      <c r="A349" s="1"/>
      <c r="B349" s="3"/>
    </row>
    <row r="350" ht="14.25" customHeight="1">
      <c r="A350" s="1"/>
      <c r="B350" s="3"/>
    </row>
    <row r="351" ht="14.25" customHeight="1">
      <c r="A351" s="1"/>
      <c r="B351" s="3"/>
    </row>
    <row r="352" ht="14.25" customHeight="1">
      <c r="A352" s="1"/>
      <c r="B352" s="3"/>
    </row>
    <row r="353" ht="14.25" customHeight="1">
      <c r="A353" s="1"/>
      <c r="B353" s="3"/>
    </row>
    <row r="354" ht="14.25" customHeight="1">
      <c r="A354" s="1"/>
      <c r="B354" s="3"/>
    </row>
    <row r="355" ht="14.25" customHeight="1">
      <c r="A355" s="1"/>
      <c r="B355" s="3"/>
    </row>
    <row r="356" ht="14.25" customHeight="1">
      <c r="A356" s="1"/>
      <c r="B356" s="3"/>
    </row>
    <row r="357" ht="14.25" customHeight="1">
      <c r="A357" s="1"/>
      <c r="B357" s="3"/>
    </row>
    <row r="358" ht="14.25" customHeight="1">
      <c r="A358" s="1"/>
      <c r="B358" s="3"/>
    </row>
    <row r="359" ht="14.25" customHeight="1">
      <c r="A359" s="1"/>
      <c r="B359" s="3"/>
    </row>
    <row r="360" ht="14.25" customHeight="1">
      <c r="A360" s="1"/>
      <c r="B360" s="3"/>
    </row>
    <row r="361" ht="14.25" customHeight="1">
      <c r="A361" s="1"/>
      <c r="B361" s="3"/>
    </row>
    <row r="362" ht="14.25" customHeight="1">
      <c r="A362" s="1"/>
      <c r="B362" s="3"/>
    </row>
    <row r="363" ht="14.25" customHeight="1">
      <c r="A363" s="1"/>
      <c r="B363" s="3"/>
    </row>
    <row r="364" ht="14.25" customHeight="1">
      <c r="A364" s="1"/>
      <c r="B364" s="3"/>
    </row>
    <row r="365" ht="14.25" customHeight="1">
      <c r="A365" s="1"/>
      <c r="B365" s="3"/>
    </row>
    <row r="366" ht="14.25" customHeight="1">
      <c r="A366" s="1"/>
      <c r="B366" s="3"/>
    </row>
    <row r="367" ht="14.25" customHeight="1">
      <c r="A367" s="1"/>
      <c r="B367" s="3"/>
    </row>
    <row r="368" ht="14.25" customHeight="1">
      <c r="A368" s="1"/>
      <c r="B368" s="3"/>
    </row>
    <row r="369" ht="14.25" customHeight="1">
      <c r="A369" s="1"/>
      <c r="B369" s="3"/>
    </row>
    <row r="370" ht="14.25" customHeight="1">
      <c r="A370" s="1"/>
      <c r="B370" s="3"/>
    </row>
    <row r="371" ht="14.25" customHeight="1">
      <c r="A371" s="1"/>
      <c r="B371" s="3"/>
    </row>
    <row r="372" ht="14.25" customHeight="1">
      <c r="A372" s="1"/>
      <c r="B372" s="3"/>
    </row>
    <row r="373" ht="14.25" customHeight="1">
      <c r="A373" s="1"/>
      <c r="B373" s="3"/>
    </row>
    <row r="374" ht="14.25" customHeight="1">
      <c r="A374" s="1"/>
      <c r="B374" s="3"/>
    </row>
    <row r="375" ht="14.25" customHeight="1">
      <c r="A375" s="1"/>
      <c r="B375" s="3"/>
    </row>
    <row r="376" ht="14.25" customHeight="1">
      <c r="A376" s="1"/>
      <c r="B376" s="3"/>
    </row>
    <row r="377" ht="14.25" customHeight="1">
      <c r="A377" s="1"/>
      <c r="B377" s="3"/>
    </row>
    <row r="378" ht="14.25" customHeight="1">
      <c r="A378" s="1"/>
      <c r="B378" s="3"/>
    </row>
    <row r="379" ht="14.25" customHeight="1">
      <c r="A379" s="1"/>
      <c r="B379" s="3"/>
    </row>
    <row r="380" ht="14.25" customHeight="1">
      <c r="A380" s="1"/>
      <c r="B380" s="3"/>
    </row>
    <row r="381" ht="14.25" customHeight="1">
      <c r="A381" s="1"/>
      <c r="B381" s="3"/>
    </row>
    <row r="382" ht="14.25" customHeight="1">
      <c r="A382" s="1"/>
      <c r="B382" s="3"/>
    </row>
    <row r="383" ht="14.25" customHeight="1">
      <c r="A383" s="1"/>
      <c r="B383" s="3"/>
    </row>
    <row r="384" ht="14.25" customHeight="1">
      <c r="A384" s="1"/>
      <c r="B384" s="3"/>
    </row>
    <row r="385" ht="14.25" customHeight="1">
      <c r="A385" s="1"/>
      <c r="B385" s="3"/>
    </row>
    <row r="386" ht="14.25" customHeight="1">
      <c r="A386" s="1"/>
      <c r="B386" s="3"/>
    </row>
    <row r="387" ht="14.25" customHeight="1">
      <c r="A387" s="1"/>
      <c r="B387" s="3"/>
    </row>
    <row r="388" ht="14.25" customHeight="1">
      <c r="A388" s="1"/>
      <c r="B388" s="3"/>
    </row>
    <row r="389" ht="14.25" customHeight="1">
      <c r="A389" s="1"/>
      <c r="B389" s="3"/>
    </row>
    <row r="390" ht="14.25" customHeight="1">
      <c r="A390" s="1"/>
      <c r="B390" s="3"/>
    </row>
    <row r="391" ht="14.25" customHeight="1">
      <c r="A391" s="1"/>
      <c r="B391" s="3"/>
    </row>
    <row r="392" ht="14.25" customHeight="1">
      <c r="A392" s="1"/>
      <c r="B392" s="3"/>
    </row>
    <row r="393" ht="14.25" customHeight="1">
      <c r="A393" s="1"/>
      <c r="B393" s="3"/>
    </row>
    <row r="394" ht="14.25" customHeight="1">
      <c r="A394" s="1"/>
      <c r="B394" s="3"/>
    </row>
    <row r="395" ht="14.25" customHeight="1">
      <c r="A395" s="1"/>
      <c r="B395" s="3"/>
    </row>
    <row r="396" ht="14.25" customHeight="1">
      <c r="A396" s="1"/>
      <c r="B396" s="3"/>
    </row>
    <row r="397" ht="14.25" customHeight="1">
      <c r="A397" s="1"/>
      <c r="B397" s="3"/>
    </row>
    <row r="398" ht="14.25" customHeight="1">
      <c r="A398" s="1"/>
      <c r="B398" s="3"/>
    </row>
    <row r="399" ht="14.25" customHeight="1">
      <c r="A399" s="1"/>
      <c r="B399" s="3"/>
    </row>
    <row r="400" ht="14.25" customHeight="1">
      <c r="A400" s="1"/>
      <c r="B400" s="3"/>
    </row>
    <row r="401" ht="14.25" customHeight="1">
      <c r="A401" s="1"/>
      <c r="B401" s="3"/>
    </row>
    <row r="402" ht="14.25" customHeight="1">
      <c r="A402" s="1"/>
      <c r="B402" s="3"/>
    </row>
    <row r="403" ht="14.25" customHeight="1">
      <c r="A403" s="1"/>
      <c r="B403" s="3"/>
    </row>
    <row r="404" ht="14.25" customHeight="1">
      <c r="A404" s="1"/>
      <c r="B404" s="3"/>
    </row>
    <row r="405" ht="14.25" customHeight="1">
      <c r="A405" s="1"/>
      <c r="B405" s="3"/>
    </row>
    <row r="406" ht="14.25" customHeight="1">
      <c r="A406" s="1"/>
      <c r="B406" s="3"/>
    </row>
    <row r="407" ht="14.25" customHeight="1">
      <c r="A407" s="1"/>
      <c r="B407" s="3"/>
    </row>
    <row r="408" ht="14.25" customHeight="1">
      <c r="A408" s="1"/>
      <c r="B408" s="3"/>
    </row>
    <row r="409" ht="14.25" customHeight="1">
      <c r="A409" s="1"/>
      <c r="B409" s="3"/>
    </row>
    <row r="410" ht="14.25" customHeight="1">
      <c r="A410" s="1"/>
      <c r="B410" s="3"/>
    </row>
    <row r="411" ht="14.25" customHeight="1">
      <c r="A411" s="1"/>
      <c r="B411" s="3"/>
    </row>
    <row r="412" ht="14.25" customHeight="1">
      <c r="A412" s="1"/>
      <c r="B412" s="3"/>
    </row>
    <row r="413" ht="14.25" customHeight="1">
      <c r="A413" s="1"/>
      <c r="B413" s="3"/>
    </row>
    <row r="414" ht="14.25" customHeight="1">
      <c r="A414" s="1"/>
      <c r="B414" s="3"/>
    </row>
    <row r="415" ht="14.25" customHeight="1">
      <c r="A415" s="1"/>
      <c r="B415" s="3"/>
    </row>
    <row r="416" ht="14.25" customHeight="1">
      <c r="A416" s="1"/>
      <c r="B416" s="3"/>
    </row>
    <row r="417" ht="14.25" customHeight="1">
      <c r="A417" s="1"/>
      <c r="B417" s="3"/>
    </row>
    <row r="418" ht="14.25" customHeight="1">
      <c r="A418" s="1"/>
      <c r="B418" s="3"/>
    </row>
    <row r="419" ht="14.25" customHeight="1">
      <c r="A419" s="1"/>
      <c r="B419" s="3"/>
    </row>
    <row r="420" ht="14.25" customHeight="1">
      <c r="A420" s="1"/>
      <c r="B420" s="3"/>
    </row>
    <row r="421" ht="14.25" customHeight="1">
      <c r="A421" s="1"/>
      <c r="B421" s="3"/>
    </row>
    <row r="422" ht="14.25" customHeight="1">
      <c r="A422" s="1"/>
      <c r="B422" s="3"/>
    </row>
    <row r="423" ht="14.25" customHeight="1">
      <c r="A423" s="1"/>
      <c r="B423" s="3"/>
    </row>
    <row r="424" ht="14.25" customHeight="1">
      <c r="A424" s="1"/>
      <c r="B424" s="3"/>
    </row>
    <row r="425" ht="14.25" customHeight="1">
      <c r="A425" s="1"/>
      <c r="B425" s="3"/>
    </row>
    <row r="426" ht="14.25" customHeight="1">
      <c r="A426" s="1"/>
      <c r="B426" s="3"/>
    </row>
    <row r="427" ht="14.25" customHeight="1">
      <c r="A427" s="1"/>
      <c r="B427" s="3"/>
    </row>
    <row r="428" ht="14.25" customHeight="1">
      <c r="A428" s="1"/>
      <c r="B428" s="3"/>
    </row>
    <row r="429" ht="14.25" customHeight="1">
      <c r="A429" s="1"/>
      <c r="B429" s="3"/>
    </row>
    <row r="430" ht="14.25" customHeight="1">
      <c r="A430" s="1"/>
      <c r="B430" s="3"/>
    </row>
    <row r="431" ht="14.25" customHeight="1">
      <c r="A431" s="1"/>
      <c r="B431" s="3"/>
    </row>
    <row r="432" ht="14.25" customHeight="1">
      <c r="A432" s="1"/>
      <c r="B432" s="3"/>
    </row>
    <row r="433" ht="14.25" customHeight="1">
      <c r="A433" s="1"/>
      <c r="B433" s="3"/>
    </row>
    <row r="434" ht="14.25" customHeight="1">
      <c r="A434" s="1"/>
      <c r="B434" s="3"/>
    </row>
    <row r="435" ht="14.25" customHeight="1">
      <c r="A435" s="1"/>
      <c r="B435" s="3"/>
    </row>
    <row r="436" ht="14.25" customHeight="1">
      <c r="A436" s="1"/>
      <c r="B436" s="3"/>
    </row>
    <row r="437" ht="14.25" customHeight="1">
      <c r="A437" s="1"/>
      <c r="B437" s="3"/>
    </row>
    <row r="438" ht="14.25" customHeight="1">
      <c r="A438" s="1"/>
      <c r="B438" s="3"/>
    </row>
    <row r="439" ht="14.25" customHeight="1">
      <c r="A439" s="1"/>
      <c r="B439" s="3"/>
    </row>
    <row r="440" ht="14.25" customHeight="1">
      <c r="A440" s="1"/>
      <c r="B440" s="3"/>
    </row>
    <row r="441" ht="14.25" customHeight="1">
      <c r="A441" s="1"/>
      <c r="B441" s="3"/>
    </row>
    <row r="442" ht="14.25" customHeight="1">
      <c r="A442" s="1"/>
      <c r="B442" s="3"/>
    </row>
    <row r="443" ht="14.25" customHeight="1">
      <c r="A443" s="1"/>
      <c r="B443" s="3"/>
    </row>
    <row r="444" ht="14.25" customHeight="1">
      <c r="A444" s="1"/>
      <c r="B444" s="3"/>
    </row>
    <row r="445" ht="14.25" customHeight="1">
      <c r="A445" s="1"/>
      <c r="B445" s="3"/>
    </row>
    <row r="446" ht="14.25" customHeight="1">
      <c r="A446" s="1"/>
      <c r="B446" s="3"/>
    </row>
    <row r="447" ht="14.25" customHeight="1">
      <c r="A447" s="1"/>
      <c r="B447" s="3"/>
    </row>
    <row r="448" ht="14.25" customHeight="1">
      <c r="A448" s="1"/>
      <c r="B448" s="3"/>
    </row>
    <row r="449" ht="14.25" customHeight="1">
      <c r="A449" s="1"/>
      <c r="B449" s="3"/>
    </row>
    <row r="450" ht="14.25" customHeight="1">
      <c r="A450" s="1"/>
      <c r="B450" s="3"/>
    </row>
    <row r="451" ht="14.25" customHeight="1">
      <c r="A451" s="1"/>
      <c r="B451" s="3"/>
    </row>
    <row r="452" ht="14.25" customHeight="1">
      <c r="A452" s="1"/>
      <c r="B452" s="3"/>
    </row>
    <row r="453" ht="14.25" customHeight="1">
      <c r="A453" s="1"/>
      <c r="B453" s="3"/>
    </row>
    <row r="454" ht="14.25" customHeight="1">
      <c r="A454" s="1"/>
      <c r="B454" s="3"/>
    </row>
    <row r="455" ht="14.25" customHeight="1">
      <c r="A455" s="1"/>
      <c r="B455" s="3"/>
    </row>
    <row r="456" ht="14.25" customHeight="1">
      <c r="A456" s="1"/>
      <c r="B456" s="3"/>
    </row>
    <row r="457" ht="14.25" customHeight="1">
      <c r="A457" s="1"/>
      <c r="B457" s="3"/>
    </row>
    <row r="458" ht="14.25" customHeight="1">
      <c r="A458" s="1"/>
      <c r="B458" s="3"/>
    </row>
    <row r="459" ht="14.25" customHeight="1">
      <c r="A459" s="1"/>
      <c r="B459" s="3"/>
    </row>
    <row r="460" ht="14.25" customHeight="1">
      <c r="A460" s="1"/>
      <c r="B460" s="3"/>
    </row>
    <row r="461" ht="14.25" customHeight="1">
      <c r="A461" s="1"/>
      <c r="B461" s="3"/>
    </row>
    <row r="462" ht="14.25" customHeight="1">
      <c r="A462" s="1"/>
      <c r="B462" s="3"/>
    </row>
    <row r="463" ht="14.25" customHeight="1">
      <c r="A463" s="1"/>
      <c r="B463" s="3"/>
    </row>
    <row r="464" ht="14.25" customHeight="1">
      <c r="A464" s="1"/>
      <c r="B464" s="3"/>
    </row>
    <row r="465" ht="14.25" customHeight="1">
      <c r="A465" s="1"/>
      <c r="B465" s="3"/>
    </row>
    <row r="466" ht="14.25" customHeight="1">
      <c r="A466" s="1"/>
      <c r="B466" s="3"/>
    </row>
    <row r="467" ht="14.25" customHeight="1">
      <c r="A467" s="1"/>
      <c r="B467" s="3"/>
    </row>
    <row r="468" ht="14.25" customHeight="1">
      <c r="A468" s="1"/>
      <c r="B468" s="3"/>
    </row>
    <row r="469" ht="14.25" customHeight="1">
      <c r="A469" s="1"/>
      <c r="B469" s="3"/>
    </row>
    <row r="470" ht="14.25" customHeight="1">
      <c r="A470" s="1"/>
      <c r="B470" s="3"/>
    </row>
    <row r="471" ht="14.25" customHeight="1">
      <c r="A471" s="1"/>
      <c r="B471" s="3"/>
    </row>
    <row r="472" ht="14.25" customHeight="1">
      <c r="A472" s="1"/>
      <c r="B472" s="3"/>
    </row>
    <row r="473" ht="14.25" customHeight="1">
      <c r="A473" s="1"/>
      <c r="B473" s="3"/>
    </row>
    <row r="474" ht="14.25" customHeight="1">
      <c r="A474" s="1"/>
      <c r="B474" s="3"/>
    </row>
    <row r="475" ht="14.25" customHeight="1">
      <c r="A475" s="1"/>
      <c r="B475" s="3"/>
    </row>
    <row r="476" ht="14.25" customHeight="1">
      <c r="A476" s="1"/>
      <c r="B476" s="3"/>
    </row>
    <row r="477" ht="14.25" customHeight="1">
      <c r="A477" s="1"/>
      <c r="B477" s="3"/>
    </row>
    <row r="478" ht="14.25" customHeight="1">
      <c r="A478" s="1"/>
      <c r="B478" s="3"/>
    </row>
    <row r="479" ht="14.25" customHeight="1">
      <c r="A479" s="1"/>
      <c r="B479" s="3"/>
    </row>
    <row r="480" ht="14.25" customHeight="1">
      <c r="A480" s="1"/>
      <c r="B480" s="3"/>
    </row>
    <row r="481" ht="14.25" customHeight="1">
      <c r="A481" s="1"/>
      <c r="B481" s="3"/>
    </row>
    <row r="482" ht="14.25" customHeight="1">
      <c r="A482" s="1"/>
      <c r="B482" s="3"/>
    </row>
    <row r="483" ht="14.25" customHeight="1">
      <c r="A483" s="1"/>
      <c r="B483" s="3"/>
    </row>
    <row r="484" ht="14.25" customHeight="1">
      <c r="A484" s="1"/>
      <c r="B484" s="3"/>
    </row>
    <row r="485" ht="14.25" customHeight="1">
      <c r="A485" s="1"/>
      <c r="B485" s="3"/>
    </row>
    <row r="486" ht="14.25" customHeight="1">
      <c r="A486" s="1"/>
      <c r="B486" s="3"/>
    </row>
    <row r="487" ht="14.25" customHeight="1">
      <c r="A487" s="1"/>
      <c r="B487" s="3"/>
    </row>
    <row r="488" ht="14.25" customHeight="1">
      <c r="A488" s="1"/>
      <c r="B488" s="3"/>
    </row>
    <row r="489" ht="14.25" customHeight="1">
      <c r="A489" s="1"/>
      <c r="B489" s="3"/>
    </row>
    <row r="490" ht="14.25" customHeight="1">
      <c r="A490" s="1"/>
      <c r="B490" s="3"/>
    </row>
    <row r="491" ht="14.25" customHeight="1">
      <c r="A491" s="1"/>
      <c r="B491" s="3"/>
    </row>
    <row r="492" ht="14.25" customHeight="1">
      <c r="A492" s="1"/>
      <c r="B492" s="3"/>
    </row>
    <row r="493" ht="14.25" customHeight="1">
      <c r="A493" s="1"/>
      <c r="B493" s="3"/>
    </row>
    <row r="494" ht="14.25" customHeight="1">
      <c r="A494" s="1"/>
      <c r="B494" s="3"/>
    </row>
    <row r="495" ht="14.25" customHeight="1">
      <c r="A495" s="1"/>
      <c r="B495" s="3"/>
    </row>
    <row r="496" ht="14.25" customHeight="1">
      <c r="A496" s="1"/>
      <c r="B496" s="3"/>
    </row>
    <row r="497" ht="14.25" customHeight="1">
      <c r="A497" s="1"/>
      <c r="B497" s="3"/>
    </row>
    <row r="498" ht="14.25" customHeight="1">
      <c r="A498" s="1"/>
      <c r="B498" s="3"/>
    </row>
    <row r="499" ht="14.25" customHeight="1">
      <c r="A499" s="1"/>
      <c r="B499" s="3"/>
    </row>
    <row r="500" ht="14.25" customHeight="1">
      <c r="A500" s="1"/>
      <c r="B500" s="3"/>
    </row>
    <row r="501" ht="14.25" customHeight="1">
      <c r="A501" s="1"/>
      <c r="B501" s="3"/>
    </row>
    <row r="502" ht="14.25" customHeight="1">
      <c r="A502" s="1"/>
      <c r="B502" s="3"/>
    </row>
    <row r="503" ht="14.25" customHeight="1">
      <c r="A503" s="1"/>
      <c r="B503" s="3"/>
    </row>
    <row r="504" ht="14.25" customHeight="1">
      <c r="A504" s="1"/>
      <c r="B504" s="3"/>
    </row>
    <row r="505" ht="14.25" customHeight="1">
      <c r="A505" s="1"/>
      <c r="B505" s="3"/>
    </row>
    <row r="506" ht="14.25" customHeight="1">
      <c r="A506" s="1"/>
      <c r="B506" s="3"/>
    </row>
    <row r="507" ht="14.25" customHeight="1">
      <c r="A507" s="1"/>
      <c r="B507" s="3"/>
    </row>
    <row r="508" ht="14.25" customHeight="1">
      <c r="A508" s="1"/>
      <c r="B508" s="3"/>
    </row>
    <row r="509" ht="14.25" customHeight="1">
      <c r="A509" s="1"/>
      <c r="B509" s="3"/>
    </row>
    <row r="510" ht="14.25" customHeight="1">
      <c r="A510" s="1"/>
      <c r="B510" s="3"/>
    </row>
    <row r="511" ht="14.25" customHeight="1">
      <c r="A511" s="1"/>
      <c r="B511" s="3"/>
    </row>
    <row r="512" ht="14.25" customHeight="1">
      <c r="A512" s="1"/>
      <c r="B512" s="3"/>
    </row>
    <row r="513" ht="14.25" customHeight="1">
      <c r="A513" s="1"/>
      <c r="B513" s="3"/>
    </row>
    <row r="514" ht="14.25" customHeight="1">
      <c r="A514" s="1"/>
      <c r="B514" s="3"/>
    </row>
    <row r="515" ht="14.25" customHeight="1">
      <c r="A515" s="1"/>
      <c r="B515" s="3"/>
    </row>
    <row r="516" ht="14.25" customHeight="1">
      <c r="A516" s="1"/>
      <c r="B516" s="3"/>
    </row>
    <row r="517" ht="14.25" customHeight="1">
      <c r="A517" s="1"/>
      <c r="B517" s="3"/>
    </row>
    <row r="518" ht="14.25" customHeight="1">
      <c r="A518" s="1"/>
      <c r="B518" s="3"/>
    </row>
    <row r="519" ht="14.25" customHeight="1">
      <c r="A519" s="1"/>
      <c r="B519" s="3"/>
    </row>
    <row r="520" ht="14.25" customHeight="1">
      <c r="A520" s="1"/>
      <c r="B520" s="3"/>
    </row>
    <row r="521" ht="14.25" customHeight="1">
      <c r="A521" s="1"/>
      <c r="B521" s="3"/>
    </row>
    <row r="522" ht="14.25" customHeight="1">
      <c r="A522" s="1"/>
      <c r="B522" s="3"/>
    </row>
    <row r="523" ht="14.25" customHeight="1">
      <c r="A523" s="1"/>
      <c r="B523" s="3"/>
    </row>
    <row r="524" ht="14.25" customHeight="1">
      <c r="A524" s="1"/>
      <c r="B524" s="3"/>
    </row>
    <row r="525" ht="14.25" customHeight="1">
      <c r="A525" s="1"/>
      <c r="B525" s="3"/>
    </row>
    <row r="526" ht="14.25" customHeight="1">
      <c r="A526" s="1"/>
      <c r="B526" s="3"/>
    </row>
    <row r="527" ht="14.25" customHeight="1">
      <c r="A527" s="1"/>
      <c r="B527" s="3"/>
    </row>
    <row r="528" ht="14.25" customHeight="1">
      <c r="A528" s="1"/>
      <c r="B528" s="3"/>
    </row>
    <row r="529" ht="14.25" customHeight="1">
      <c r="A529" s="1"/>
      <c r="B529" s="3"/>
    </row>
    <row r="530" ht="14.25" customHeight="1">
      <c r="A530" s="1"/>
      <c r="B530" s="3"/>
    </row>
    <row r="531" ht="14.25" customHeight="1">
      <c r="A531" s="1"/>
      <c r="B531" s="3"/>
    </row>
    <row r="532" ht="14.25" customHeight="1">
      <c r="A532" s="1"/>
      <c r="B532" s="3"/>
    </row>
    <row r="533" ht="14.25" customHeight="1">
      <c r="A533" s="1"/>
      <c r="B533" s="3"/>
    </row>
    <row r="534" ht="14.25" customHeight="1">
      <c r="A534" s="1"/>
      <c r="B534" s="3"/>
    </row>
    <row r="535" ht="14.25" customHeight="1">
      <c r="A535" s="1"/>
      <c r="B535" s="3"/>
    </row>
    <row r="536" ht="14.25" customHeight="1">
      <c r="A536" s="1"/>
      <c r="B536" s="3"/>
    </row>
    <row r="537" ht="14.25" customHeight="1">
      <c r="A537" s="1"/>
      <c r="B537" s="3"/>
    </row>
    <row r="538" ht="14.25" customHeight="1">
      <c r="A538" s="1"/>
      <c r="B538" s="3"/>
    </row>
    <row r="539" ht="14.25" customHeight="1">
      <c r="A539" s="1"/>
      <c r="B539" s="3"/>
    </row>
    <row r="540" ht="14.25" customHeight="1">
      <c r="A540" s="1"/>
      <c r="B540" s="3"/>
    </row>
    <row r="541" ht="14.25" customHeight="1">
      <c r="A541" s="1"/>
      <c r="B541" s="3"/>
    </row>
    <row r="542" ht="14.25" customHeight="1">
      <c r="A542" s="1"/>
      <c r="B542" s="3"/>
    </row>
    <row r="543" ht="14.25" customHeight="1">
      <c r="A543" s="1"/>
      <c r="B543" s="3"/>
    </row>
    <row r="544" ht="14.25" customHeight="1">
      <c r="A544" s="1"/>
      <c r="B544" s="3"/>
    </row>
    <row r="545" ht="14.25" customHeight="1">
      <c r="A545" s="1"/>
      <c r="B545" s="3"/>
    </row>
    <row r="546" ht="14.25" customHeight="1">
      <c r="A546" s="1"/>
      <c r="B546" s="3"/>
    </row>
    <row r="547" ht="14.25" customHeight="1">
      <c r="A547" s="1"/>
      <c r="B547" s="3"/>
    </row>
    <row r="548" ht="14.25" customHeight="1">
      <c r="A548" s="1"/>
      <c r="B548" s="3"/>
    </row>
    <row r="549" ht="14.25" customHeight="1">
      <c r="A549" s="1"/>
      <c r="B549" s="3"/>
    </row>
    <row r="550" ht="14.25" customHeight="1">
      <c r="A550" s="1"/>
      <c r="B550" s="3"/>
    </row>
    <row r="551" ht="14.25" customHeight="1">
      <c r="A551" s="1"/>
      <c r="B551" s="3"/>
    </row>
    <row r="552" ht="14.25" customHeight="1">
      <c r="A552" s="1"/>
      <c r="B552" s="3"/>
    </row>
    <row r="553" ht="14.25" customHeight="1">
      <c r="A553" s="1"/>
      <c r="B553" s="3"/>
    </row>
    <row r="554" ht="14.25" customHeight="1">
      <c r="A554" s="1"/>
      <c r="B554" s="3"/>
    </row>
    <row r="555" ht="14.25" customHeight="1">
      <c r="A555" s="1"/>
      <c r="B555" s="3"/>
    </row>
    <row r="556" ht="14.25" customHeight="1">
      <c r="A556" s="1"/>
      <c r="B556" s="3"/>
    </row>
    <row r="557" ht="14.25" customHeight="1">
      <c r="A557" s="1"/>
      <c r="B557" s="3"/>
    </row>
    <row r="558" ht="14.25" customHeight="1">
      <c r="A558" s="1"/>
      <c r="B558" s="3"/>
    </row>
    <row r="559" ht="14.25" customHeight="1">
      <c r="A559" s="1"/>
      <c r="B559" s="3"/>
    </row>
    <row r="560" ht="14.25" customHeight="1">
      <c r="A560" s="1"/>
      <c r="B560" s="3"/>
    </row>
    <row r="561" ht="14.25" customHeight="1">
      <c r="A561" s="1"/>
      <c r="B561" s="3"/>
    </row>
    <row r="562" ht="14.25" customHeight="1">
      <c r="A562" s="1"/>
      <c r="B562" s="3"/>
    </row>
    <row r="563" ht="14.25" customHeight="1">
      <c r="A563" s="1"/>
      <c r="B563" s="3"/>
    </row>
    <row r="564" ht="14.25" customHeight="1">
      <c r="A564" s="1"/>
      <c r="B564" s="3"/>
    </row>
    <row r="565" ht="14.25" customHeight="1">
      <c r="A565" s="1"/>
      <c r="B565" s="3"/>
    </row>
    <row r="566" ht="14.25" customHeight="1">
      <c r="A566" s="1"/>
      <c r="B566" s="3"/>
    </row>
    <row r="567" ht="14.25" customHeight="1">
      <c r="A567" s="1"/>
      <c r="B567" s="3"/>
    </row>
    <row r="568" ht="14.25" customHeight="1">
      <c r="A568" s="1"/>
      <c r="B568" s="3"/>
    </row>
    <row r="569" ht="14.25" customHeight="1">
      <c r="A569" s="1"/>
      <c r="B569" s="3"/>
    </row>
    <row r="570" ht="14.25" customHeight="1">
      <c r="A570" s="1"/>
      <c r="B570" s="3"/>
    </row>
    <row r="571" ht="14.25" customHeight="1">
      <c r="A571" s="1"/>
      <c r="B571" s="3"/>
    </row>
    <row r="572" ht="14.25" customHeight="1">
      <c r="A572" s="1"/>
      <c r="B572" s="3"/>
    </row>
    <row r="573" ht="14.25" customHeight="1">
      <c r="A573" s="1"/>
      <c r="B573" s="3"/>
    </row>
    <row r="574" ht="14.25" customHeight="1">
      <c r="A574" s="1"/>
      <c r="B574" s="3"/>
    </row>
    <row r="575" ht="14.25" customHeight="1">
      <c r="A575" s="1"/>
      <c r="B575" s="3"/>
    </row>
    <row r="576" ht="14.25" customHeight="1">
      <c r="A576" s="1"/>
      <c r="B576" s="3"/>
    </row>
    <row r="577" ht="14.25" customHeight="1">
      <c r="A577" s="1"/>
      <c r="B577" s="3"/>
    </row>
    <row r="578" ht="14.25" customHeight="1">
      <c r="A578" s="1"/>
      <c r="B578" s="3"/>
    </row>
    <row r="579" ht="14.25" customHeight="1">
      <c r="A579" s="1"/>
      <c r="B579" s="3"/>
    </row>
    <row r="580" ht="14.25" customHeight="1">
      <c r="A580" s="1"/>
      <c r="B580" s="3"/>
    </row>
    <row r="581" ht="14.25" customHeight="1">
      <c r="A581" s="1"/>
      <c r="B581" s="3"/>
    </row>
    <row r="582" ht="14.25" customHeight="1">
      <c r="A582" s="1"/>
      <c r="B582" s="3"/>
    </row>
    <row r="583" ht="14.25" customHeight="1">
      <c r="A583" s="1"/>
      <c r="B583" s="3"/>
    </row>
    <row r="584" ht="14.25" customHeight="1">
      <c r="A584" s="1"/>
      <c r="B584" s="3"/>
    </row>
    <row r="585" ht="14.25" customHeight="1">
      <c r="A585" s="1"/>
      <c r="B585" s="3"/>
    </row>
    <row r="586" ht="14.25" customHeight="1">
      <c r="A586" s="1"/>
      <c r="B586" s="3"/>
    </row>
    <row r="587" ht="14.25" customHeight="1">
      <c r="A587" s="1"/>
      <c r="B587" s="3"/>
    </row>
    <row r="588" ht="14.25" customHeight="1">
      <c r="A588" s="1"/>
      <c r="B588" s="3"/>
    </row>
    <row r="589" ht="14.25" customHeight="1">
      <c r="A589" s="1"/>
      <c r="B589" s="3"/>
    </row>
    <row r="590" ht="14.25" customHeight="1">
      <c r="A590" s="1"/>
      <c r="B590" s="3"/>
    </row>
    <row r="591" ht="14.25" customHeight="1">
      <c r="A591" s="1"/>
      <c r="B591" s="3"/>
    </row>
    <row r="592" ht="14.25" customHeight="1">
      <c r="A592" s="1"/>
      <c r="B592" s="3"/>
    </row>
    <row r="593" ht="14.25" customHeight="1">
      <c r="A593" s="1"/>
      <c r="B593" s="3"/>
    </row>
    <row r="594" ht="14.25" customHeight="1">
      <c r="A594" s="1"/>
      <c r="B594" s="3"/>
    </row>
    <row r="595" ht="14.25" customHeight="1">
      <c r="A595" s="1"/>
      <c r="B595" s="3"/>
    </row>
    <row r="596" ht="14.25" customHeight="1">
      <c r="A596" s="1"/>
      <c r="B596" s="3"/>
    </row>
    <row r="597" ht="14.25" customHeight="1">
      <c r="A597" s="1"/>
      <c r="B597" s="3"/>
    </row>
    <row r="598" ht="14.25" customHeight="1">
      <c r="A598" s="1"/>
      <c r="B598" s="3"/>
    </row>
    <row r="599" ht="14.25" customHeight="1">
      <c r="A599" s="1"/>
      <c r="B599" s="3"/>
    </row>
    <row r="600" ht="14.25" customHeight="1">
      <c r="A600" s="1"/>
      <c r="B600" s="3"/>
    </row>
    <row r="601" ht="14.25" customHeight="1">
      <c r="A601" s="1"/>
      <c r="B601" s="3"/>
    </row>
    <row r="602" ht="14.25" customHeight="1">
      <c r="A602" s="1"/>
      <c r="B602" s="3"/>
    </row>
    <row r="603" ht="14.25" customHeight="1">
      <c r="A603" s="1"/>
      <c r="B603" s="3"/>
    </row>
    <row r="604" ht="14.25" customHeight="1">
      <c r="A604" s="1"/>
      <c r="B604" s="3"/>
    </row>
    <row r="605" ht="14.25" customHeight="1">
      <c r="A605" s="1"/>
      <c r="B605" s="3"/>
    </row>
    <row r="606" ht="14.25" customHeight="1">
      <c r="A606" s="1"/>
      <c r="B606" s="3"/>
    </row>
    <row r="607" ht="14.25" customHeight="1">
      <c r="A607" s="1"/>
      <c r="B607" s="3"/>
    </row>
    <row r="608" ht="14.25" customHeight="1">
      <c r="A608" s="1"/>
      <c r="B608" s="3"/>
    </row>
    <row r="609" ht="14.25" customHeight="1">
      <c r="A609" s="1"/>
      <c r="B609" s="3"/>
    </row>
    <row r="610" ht="14.25" customHeight="1">
      <c r="A610" s="1"/>
      <c r="B610" s="3"/>
    </row>
    <row r="611" ht="14.25" customHeight="1">
      <c r="A611" s="1"/>
      <c r="B611" s="3"/>
    </row>
    <row r="612" ht="14.25" customHeight="1">
      <c r="A612" s="1"/>
      <c r="B612" s="3"/>
    </row>
    <row r="613" ht="14.25" customHeight="1">
      <c r="A613" s="1"/>
      <c r="B613" s="3"/>
    </row>
    <row r="614" ht="14.25" customHeight="1">
      <c r="A614" s="1"/>
      <c r="B614" s="3"/>
    </row>
    <row r="615" ht="14.25" customHeight="1">
      <c r="A615" s="1"/>
      <c r="B615" s="3"/>
    </row>
    <row r="616" ht="14.25" customHeight="1">
      <c r="A616" s="1"/>
      <c r="B616" s="3"/>
    </row>
    <row r="617" ht="14.25" customHeight="1">
      <c r="A617" s="1"/>
      <c r="B617" s="3"/>
    </row>
    <row r="618" ht="14.25" customHeight="1">
      <c r="A618" s="1"/>
      <c r="B618" s="3"/>
    </row>
    <row r="619" ht="14.25" customHeight="1">
      <c r="A619" s="1"/>
      <c r="B619" s="3"/>
    </row>
    <row r="620" ht="14.25" customHeight="1">
      <c r="A620" s="1"/>
      <c r="B620" s="3"/>
    </row>
    <row r="621" ht="14.25" customHeight="1">
      <c r="A621" s="1"/>
      <c r="B621" s="3"/>
    </row>
    <row r="622" ht="14.25" customHeight="1">
      <c r="A622" s="1"/>
      <c r="B622" s="3"/>
    </row>
    <row r="623" ht="14.25" customHeight="1">
      <c r="A623" s="1"/>
      <c r="B623" s="3"/>
    </row>
    <row r="624" ht="14.25" customHeight="1">
      <c r="A624" s="1"/>
      <c r="B624" s="3"/>
    </row>
    <row r="625" ht="14.25" customHeight="1">
      <c r="A625" s="1"/>
      <c r="B625" s="3"/>
    </row>
    <row r="626" ht="14.25" customHeight="1">
      <c r="A626" s="1"/>
      <c r="B626" s="3"/>
    </row>
    <row r="627" ht="14.25" customHeight="1">
      <c r="A627" s="1"/>
      <c r="B627" s="3"/>
    </row>
    <row r="628" ht="14.25" customHeight="1">
      <c r="A628" s="1"/>
      <c r="B628" s="3"/>
    </row>
    <row r="629" ht="14.25" customHeight="1">
      <c r="A629" s="1"/>
      <c r="B629" s="3"/>
    </row>
    <row r="630" ht="14.25" customHeight="1">
      <c r="A630" s="1"/>
      <c r="B630" s="3"/>
    </row>
    <row r="631" ht="14.25" customHeight="1">
      <c r="A631" s="1"/>
      <c r="B631" s="3"/>
    </row>
    <row r="632" ht="14.25" customHeight="1">
      <c r="A632" s="1"/>
      <c r="B632" s="3"/>
    </row>
    <row r="633" ht="14.25" customHeight="1">
      <c r="A633" s="1"/>
      <c r="B633" s="3"/>
    </row>
    <row r="634" ht="14.25" customHeight="1">
      <c r="A634" s="1"/>
      <c r="B634" s="3"/>
    </row>
    <row r="635" ht="14.25" customHeight="1">
      <c r="A635" s="1"/>
      <c r="B635" s="3"/>
    </row>
    <row r="636" ht="14.25" customHeight="1">
      <c r="A636" s="1"/>
      <c r="B636" s="3"/>
    </row>
    <row r="637" ht="14.25" customHeight="1">
      <c r="A637" s="1"/>
      <c r="B637" s="3"/>
    </row>
    <row r="638" ht="14.25" customHeight="1">
      <c r="A638" s="1"/>
      <c r="B638" s="3"/>
    </row>
    <row r="639" ht="14.25" customHeight="1">
      <c r="A639" s="1"/>
      <c r="B639" s="3"/>
    </row>
    <row r="640" ht="14.25" customHeight="1">
      <c r="A640" s="1"/>
      <c r="B640" s="3"/>
    </row>
    <row r="641" ht="14.25" customHeight="1">
      <c r="A641" s="1"/>
      <c r="B641" s="3"/>
    </row>
    <row r="642" ht="14.25" customHeight="1">
      <c r="A642" s="1"/>
      <c r="B642" s="3"/>
    </row>
    <row r="643" ht="14.25" customHeight="1">
      <c r="A643" s="1"/>
      <c r="B643" s="3"/>
    </row>
    <row r="644" ht="14.25" customHeight="1">
      <c r="A644" s="1"/>
      <c r="B644" s="3"/>
    </row>
    <row r="645" ht="14.25" customHeight="1">
      <c r="A645" s="1"/>
      <c r="B645" s="3"/>
    </row>
    <row r="646" ht="14.25" customHeight="1">
      <c r="A646" s="1"/>
      <c r="B646" s="3"/>
    </row>
    <row r="647" ht="14.25" customHeight="1">
      <c r="A647" s="1"/>
      <c r="B647" s="3"/>
    </row>
    <row r="648" ht="14.25" customHeight="1">
      <c r="A648" s="1"/>
      <c r="B648" s="3"/>
    </row>
    <row r="649" ht="14.25" customHeight="1">
      <c r="A649" s="1"/>
      <c r="B649" s="3"/>
    </row>
    <row r="650" ht="14.25" customHeight="1">
      <c r="A650" s="1"/>
      <c r="B650" s="3"/>
    </row>
    <row r="651" ht="14.25" customHeight="1">
      <c r="A651" s="1"/>
      <c r="B651" s="3"/>
    </row>
    <row r="652" ht="14.25" customHeight="1">
      <c r="A652" s="1"/>
      <c r="B652" s="3"/>
    </row>
    <row r="653" ht="14.25" customHeight="1">
      <c r="A653" s="1"/>
      <c r="B653" s="3"/>
    </row>
    <row r="654" ht="14.25" customHeight="1">
      <c r="A654" s="1"/>
      <c r="B654" s="3"/>
    </row>
    <row r="655" ht="14.25" customHeight="1">
      <c r="A655" s="1"/>
      <c r="B655" s="3"/>
    </row>
    <row r="656" ht="14.25" customHeight="1">
      <c r="A656" s="1"/>
      <c r="B656" s="3"/>
    </row>
    <row r="657" ht="14.25" customHeight="1">
      <c r="A657" s="1"/>
      <c r="B657" s="3"/>
    </row>
    <row r="658" ht="14.25" customHeight="1">
      <c r="A658" s="1"/>
      <c r="B658" s="3"/>
    </row>
    <row r="659" ht="14.25" customHeight="1">
      <c r="A659" s="1"/>
      <c r="B659" s="3"/>
    </row>
    <row r="660" ht="14.25" customHeight="1">
      <c r="A660" s="1"/>
      <c r="B660" s="3"/>
    </row>
    <row r="661" ht="14.25" customHeight="1">
      <c r="A661" s="1"/>
      <c r="B661" s="3"/>
    </row>
    <row r="662" ht="14.25" customHeight="1">
      <c r="A662" s="1"/>
      <c r="B662" s="3"/>
    </row>
    <row r="663" ht="14.25" customHeight="1">
      <c r="A663" s="1"/>
      <c r="B663" s="3"/>
    </row>
    <row r="664" ht="14.25" customHeight="1">
      <c r="A664" s="1"/>
      <c r="B664" s="3"/>
    </row>
    <row r="665" ht="14.25" customHeight="1">
      <c r="A665" s="1"/>
      <c r="B665" s="3"/>
    </row>
    <row r="666" ht="14.25" customHeight="1">
      <c r="A666" s="1"/>
      <c r="B666" s="3"/>
    </row>
    <row r="667" ht="14.25" customHeight="1">
      <c r="A667" s="1"/>
      <c r="B667" s="3"/>
    </row>
    <row r="668" ht="14.25" customHeight="1">
      <c r="A668" s="1"/>
      <c r="B668" s="3"/>
    </row>
    <row r="669" ht="14.25" customHeight="1">
      <c r="A669" s="1"/>
      <c r="B669" s="3"/>
    </row>
    <row r="670" ht="14.25" customHeight="1">
      <c r="A670" s="1"/>
      <c r="B670" s="3"/>
    </row>
    <row r="671" ht="14.25" customHeight="1">
      <c r="A671" s="1"/>
      <c r="B671" s="3"/>
    </row>
    <row r="672" ht="14.25" customHeight="1">
      <c r="A672" s="1"/>
      <c r="B672" s="3"/>
    </row>
    <row r="673" ht="14.25" customHeight="1">
      <c r="A673" s="1"/>
      <c r="B673" s="3"/>
    </row>
    <row r="674" ht="14.25" customHeight="1">
      <c r="A674" s="1"/>
      <c r="B674" s="3"/>
    </row>
    <row r="675" ht="14.25" customHeight="1">
      <c r="A675" s="1"/>
      <c r="B675" s="3"/>
    </row>
    <row r="676" ht="14.25" customHeight="1">
      <c r="A676" s="1"/>
      <c r="B676" s="3"/>
    </row>
    <row r="677" ht="14.25" customHeight="1">
      <c r="A677" s="1"/>
      <c r="B677" s="3"/>
    </row>
    <row r="678" ht="14.25" customHeight="1">
      <c r="A678" s="1"/>
      <c r="B678" s="3"/>
    </row>
    <row r="679" ht="14.25" customHeight="1">
      <c r="A679" s="1"/>
      <c r="B679" s="3"/>
    </row>
    <row r="680" ht="14.25" customHeight="1">
      <c r="A680" s="1"/>
      <c r="B680" s="3"/>
    </row>
    <row r="681" ht="14.25" customHeight="1">
      <c r="A681" s="1"/>
      <c r="B681" s="3"/>
    </row>
    <row r="682" ht="14.25" customHeight="1">
      <c r="A682" s="1"/>
      <c r="B682" s="3"/>
    </row>
    <row r="683" ht="14.25" customHeight="1">
      <c r="A683" s="1"/>
      <c r="B683" s="3"/>
    </row>
    <row r="684" ht="14.25" customHeight="1">
      <c r="A684" s="1"/>
      <c r="B684" s="3"/>
    </row>
    <row r="685" ht="14.25" customHeight="1">
      <c r="A685" s="1"/>
      <c r="B685" s="3"/>
    </row>
    <row r="686" ht="14.25" customHeight="1">
      <c r="A686" s="1"/>
      <c r="B686" s="3"/>
    </row>
    <row r="687" ht="14.25" customHeight="1">
      <c r="A687" s="1"/>
      <c r="B687" s="3"/>
    </row>
    <row r="688" ht="14.25" customHeight="1">
      <c r="A688" s="1"/>
      <c r="B688" s="3"/>
    </row>
    <row r="689" ht="14.25" customHeight="1">
      <c r="A689" s="1"/>
      <c r="B689" s="3"/>
    </row>
    <row r="690" ht="14.25" customHeight="1">
      <c r="A690" s="1"/>
      <c r="B690" s="3"/>
    </row>
    <row r="691" ht="14.25" customHeight="1">
      <c r="A691" s="1"/>
      <c r="B691" s="3"/>
    </row>
    <row r="692" ht="14.25" customHeight="1">
      <c r="A692" s="1"/>
      <c r="B692" s="3"/>
    </row>
    <row r="693" ht="14.25" customHeight="1">
      <c r="A693" s="1"/>
      <c r="B693" s="3"/>
    </row>
    <row r="694" ht="14.25" customHeight="1">
      <c r="A694" s="1"/>
      <c r="B694" s="3"/>
    </row>
    <row r="695" ht="14.25" customHeight="1">
      <c r="A695" s="1"/>
      <c r="B695" s="3"/>
    </row>
    <row r="696" ht="14.25" customHeight="1">
      <c r="A696" s="1"/>
      <c r="B696" s="3"/>
    </row>
    <row r="697" ht="14.25" customHeight="1">
      <c r="A697" s="1"/>
      <c r="B697" s="3"/>
    </row>
    <row r="698" ht="14.25" customHeight="1">
      <c r="A698" s="1"/>
      <c r="B698" s="3"/>
    </row>
    <row r="699" ht="14.25" customHeight="1">
      <c r="A699" s="1"/>
      <c r="B699" s="3"/>
    </row>
    <row r="700" ht="14.25" customHeight="1">
      <c r="A700" s="1"/>
      <c r="B700" s="3"/>
    </row>
    <row r="701" ht="14.25" customHeight="1">
      <c r="A701" s="1"/>
      <c r="B701" s="3"/>
    </row>
    <row r="702" ht="14.25" customHeight="1">
      <c r="A702" s="1"/>
      <c r="B702" s="3"/>
    </row>
    <row r="703" ht="14.25" customHeight="1">
      <c r="A703" s="1"/>
      <c r="B703" s="3"/>
    </row>
    <row r="704" ht="14.25" customHeight="1">
      <c r="A704" s="1"/>
      <c r="B704" s="3"/>
    </row>
    <row r="705" ht="14.25" customHeight="1">
      <c r="A705" s="1"/>
      <c r="B705" s="3"/>
    </row>
    <row r="706" ht="14.25" customHeight="1">
      <c r="A706" s="1"/>
      <c r="B706" s="3"/>
    </row>
    <row r="707" ht="14.25" customHeight="1">
      <c r="A707" s="1"/>
      <c r="B707" s="3"/>
    </row>
    <row r="708" ht="14.25" customHeight="1">
      <c r="A708" s="1"/>
      <c r="B708" s="3"/>
    </row>
    <row r="709" ht="14.25" customHeight="1">
      <c r="A709" s="1"/>
      <c r="B709" s="3"/>
    </row>
    <row r="710" ht="14.25" customHeight="1">
      <c r="A710" s="1"/>
      <c r="B710" s="3"/>
    </row>
    <row r="711" ht="14.25" customHeight="1">
      <c r="A711" s="1"/>
      <c r="B711" s="3"/>
    </row>
    <row r="712" ht="14.25" customHeight="1">
      <c r="A712" s="1"/>
      <c r="B712" s="3"/>
    </row>
    <row r="713" ht="14.25" customHeight="1">
      <c r="A713" s="1"/>
      <c r="B713" s="3"/>
    </row>
    <row r="714" ht="14.25" customHeight="1">
      <c r="A714" s="1"/>
      <c r="B714" s="3"/>
    </row>
    <row r="715" ht="14.25" customHeight="1">
      <c r="A715" s="1"/>
      <c r="B715" s="3"/>
    </row>
    <row r="716" ht="14.25" customHeight="1">
      <c r="A716" s="1"/>
      <c r="B716" s="3"/>
    </row>
    <row r="717" ht="14.25" customHeight="1">
      <c r="A717" s="1"/>
      <c r="B717" s="3"/>
    </row>
    <row r="718" ht="14.25" customHeight="1">
      <c r="A718" s="1"/>
      <c r="B718" s="3"/>
    </row>
    <row r="719" ht="14.25" customHeight="1">
      <c r="A719" s="1"/>
      <c r="B719" s="3"/>
    </row>
    <row r="720" ht="14.25" customHeight="1">
      <c r="A720" s="1"/>
      <c r="B720" s="3"/>
    </row>
    <row r="721" ht="14.25" customHeight="1">
      <c r="A721" s="1"/>
      <c r="B721" s="3"/>
    </row>
    <row r="722" ht="14.25" customHeight="1">
      <c r="A722" s="1"/>
      <c r="B722" s="3"/>
    </row>
    <row r="723" ht="14.25" customHeight="1">
      <c r="A723" s="1"/>
      <c r="B723" s="3"/>
    </row>
    <row r="724" ht="14.25" customHeight="1">
      <c r="A724" s="1"/>
      <c r="B724" s="3"/>
    </row>
    <row r="725" ht="14.25" customHeight="1">
      <c r="A725" s="1"/>
      <c r="B725" s="3"/>
    </row>
    <row r="726" ht="14.25" customHeight="1">
      <c r="A726" s="1"/>
      <c r="B726" s="3"/>
    </row>
    <row r="727" ht="14.25" customHeight="1">
      <c r="A727" s="1"/>
      <c r="B727" s="3"/>
    </row>
    <row r="728" ht="14.25" customHeight="1">
      <c r="A728" s="1"/>
      <c r="B728" s="3"/>
    </row>
    <row r="729" ht="14.25" customHeight="1">
      <c r="A729" s="1"/>
      <c r="B729" s="3"/>
    </row>
    <row r="730" ht="14.25" customHeight="1">
      <c r="A730" s="1"/>
      <c r="B730" s="3"/>
    </row>
    <row r="731" ht="14.25" customHeight="1">
      <c r="A731" s="1"/>
      <c r="B731" s="3"/>
    </row>
    <row r="732" ht="14.25" customHeight="1">
      <c r="A732" s="1"/>
      <c r="B732" s="3"/>
    </row>
    <row r="733" ht="14.25" customHeight="1">
      <c r="A733" s="1"/>
      <c r="B733" s="3"/>
    </row>
    <row r="734" ht="14.25" customHeight="1">
      <c r="A734" s="1"/>
      <c r="B734" s="3"/>
    </row>
    <row r="735" ht="14.25" customHeight="1">
      <c r="A735" s="1"/>
      <c r="B735" s="3"/>
    </row>
    <row r="736" ht="14.25" customHeight="1">
      <c r="A736" s="1"/>
      <c r="B736" s="3"/>
    </row>
    <row r="737" ht="14.25" customHeight="1">
      <c r="A737" s="1"/>
      <c r="B737" s="3"/>
    </row>
    <row r="738" ht="14.25" customHeight="1">
      <c r="A738" s="1"/>
      <c r="B738" s="3"/>
    </row>
    <row r="739" ht="14.25" customHeight="1">
      <c r="A739" s="1"/>
      <c r="B739" s="3"/>
    </row>
    <row r="740" ht="14.25" customHeight="1">
      <c r="A740" s="1"/>
      <c r="B740" s="3"/>
    </row>
    <row r="741" ht="14.25" customHeight="1">
      <c r="A741" s="1"/>
      <c r="B741" s="3"/>
    </row>
    <row r="742" ht="14.25" customHeight="1">
      <c r="A742" s="1"/>
      <c r="B742" s="3"/>
    </row>
    <row r="743" ht="14.25" customHeight="1">
      <c r="A743" s="1"/>
      <c r="B743" s="3"/>
    </row>
    <row r="744" ht="14.25" customHeight="1">
      <c r="A744" s="1"/>
      <c r="B744" s="3"/>
    </row>
    <row r="745" ht="14.25" customHeight="1">
      <c r="A745" s="1"/>
      <c r="B745" s="3"/>
    </row>
    <row r="746" ht="14.25" customHeight="1">
      <c r="A746" s="1"/>
      <c r="B746" s="3"/>
    </row>
    <row r="747" ht="14.25" customHeight="1">
      <c r="A747" s="1"/>
      <c r="B747" s="3"/>
    </row>
    <row r="748" ht="14.25" customHeight="1">
      <c r="A748" s="1"/>
      <c r="B748" s="3"/>
    </row>
    <row r="749" ht="14.25" customHeight="1">
      <c r="A749" s="1"/>
      <c r="B749" s="3"/>
    </row>
    <row r="750" ht="14.25" customHeight="1">
      <c r="A750" s="1"/>
      <c r="B750" s="3"/>
    </row>
    <row r="751" ht="14.25" customHeight="1">
      <c r="A751" s="1"/>
      <c r="B751" s="3"/>
    </row>
    <row r="752" ht="14.25" customHeight="1">
      <c r="A752" s="1"/>
      <c r="B752" s="3"/>
    </row>
    <row r="753" ht="14.25" customHeight="1">
      <c r="A753" s="1"/>
      <c r="B753" s="3"/>
    </row>
    <row r="754" ht="14.25" customHeight="1">
      <c r="A754" s="1"/>
      <c r="B754" s="3"/>
    </row>
    <row r="755" ht="14.25" customHeight="1">
      <c r="A755" s="1"/>
      <c r="B755" s="3"/>
    </row>
    <row r="756" ht="14.25" customHeight="1">
      <c r="A756" s="1"/>
      <c r="B756" s="3"/>
    </row>
    <row r="757" ht="14.25" customHeight="1">
      <c r="A757" s="1"/>
      <c r="B757" s="3"/>
    </row>
    <row r="758" ht="14.25" customHeight="1">
      <c r="A758" s="1"/>
      <c r="B758" s="3"/>
    </row>
    <row r="759" ht="14.25" customHeight="1">
      <c r="A759" s="1"/>
      <c r="B759" s="3"/>
    </row>
    <row r="760" ht="14.25" customHeight="1">
      <c r="A760" s="1"/>
      <c r="B760" s="3"/>
    </row>
    <row r="761" ht="14.25" customHeight="1">
      <c r="A761" s="1"/>
      <c r="B761" s="3"/>
    </row>
    <row r="762" ht="14.25" customHeight="1">
      <c r="A762" s="1"/>
      <c r="B762" s="3"/>
    </row>
    <row r="763" ht="14.25" customHeight="1">
      <c r="A763" s="1"/>
      <c r="B763" s="3"/>
    </row>
    <row r="764" ht="14.25" customHeight="1">
      <c r="A764" s="1"/>
      <c r="B764" s="3"/>
    </row>
    <row r="765" ht="14.25" customHeight="1">
      <c r="A765" s="1"/>
      <c r="B765" s="3"/>
    </row>
    <row r="766" ht="14.25" customHeight="1">
      <c r="A766" s="1"/>
      <c r="B766" s="3"/>
    </row>
    <row r="767" ht="14.25" customHeight="1">
      <c r="A767" s="1"/>
      <c r="B767" s="3"/>
    </row>
    <row r="768" ht="14.25" customHeight="1">
      <c r="A768" s="1"/>
      <c r="B768" s="3"/>
    </row>
    <row r="769" ht="14.25" customHeight="1">
      <c r="A769" s="1"/>
      <c r="B769" s="3"/>
    </row>
    <row r="770" ht="14.25" customHeight="1">
      <c r="A770" s="1"/>
      <c r="B770" s="3"/>
    </row>
    <row r="771" ht="14.25" customHeight="1">
      <c r="A771" s="1"/>
      <c r="B771" s="3"/>
    </row>
    <row r="772" ht="14.25" customHeight="1">
      <c r="A772" s="1"/>
      <c r="B772" s="3"/>
    </row>
    <row r="773" ht="14.25" customHeight="1">
      <c r="A773" s="1"/>
      <c r="B773" s="3"/>
    </row>
    <row r="774" ht="14.25" customHeight="1">
      <c r="A774" s="1"/>
      <c r="B774" s="3"/>
    </row>
    <row r="775" ht="14.25" customHeight="1">
      <c r="A775" s="1"/>
      <c r="B775" s="3"/>
    </row>
    <row r="776" ht="14.25" customHeight="1">
      <c r="A776" s="1"/>
      <c r="B776" s="3"/>
    </row>
    <row r="777" ht="14.25" customHeight="1">
      <c r="A777" s="1"/>
      <c r="B777" s="3"/>
    </row>
    <row r="778" ht="14.25" customHeight="1">
      <c r="A778" s="1"/>
      <c r="B778" s="3"/>
    </row>
    <row r="779" ht="14.25" customHeight="1">
      <c r="A779" s="1"/>
      <c r="B779" s="3"/>
    </row>
    <row r="780" ht="14.25" customHeight="1">
      <c r="A780" s="1"/>
      <c r="B780" s="3"/>
    </row>
    <row r="781" ht="14.25" customHeight="1">
      <c r="A781" s="1"/>
      <c r="B781" s="3"/>
    </row>
    <row r="782" ht="14.25" customHeight="1">
      <c r="A782" s="1"/>
      <c r="B782" s="3"/>
    </row>
    <row r="783" ht="14.25" customHeight="1">
      <c r="A783" s="1"/>
      <c r="B783" s="3"/>
    </row>
    <row r="784" ht="14.25" customHeight="1">
      <c r="A784" s="1"/>
      <c r="B784" s="3"/>
    </row>
    <row r="785" ht="14.25" customHeight="1">
      <c r="A785" s="1"/>
      <c r="B785" s="3"/>
    </row>
    <row r="786" ht="14.25" customHeight="1">
      <c r="A786" s="1"/>
      <c r="B786" s="3"/>
    </row>
    <row r="787" ht="14.25" customHeight="1">
      <c r="A787" s="1"/>
      <c r="B787" s="3"/>
    </row>
    <row r="788" ht="14.25" customHeight="1">
      <c r="A788" s="1"/>
      <c r="B788" s="3"/>
    </row>
    <row r="789" ht="14.25" customHeight="1">
      <c r="A789" s="1"/>
      <c r="B789" s="3"/>
    </row>
    <row r="790" ht="14.25" customHeight="1">
      <c r="A790" s="1"/>
      <c r="B790" s="3"/>
    </row>
    <row r="791" ht="14.25" customHeight="1">
      <c r="A791" s="1"/>
      <c r="B791" s="3"/>
    </row>
    <row r="792" ht="14.25" customHeight="1">
      <c r="A792" s="1"/>
      <c r="B792" s="3"/>
    </row>
    <row r="793" ht="14.25" customHeight="1">
      <c r="A793" s="1"/>
      <c r="B793" s="3"/>
    </row>
    <row r="794" ht="14.25" customHeight="1">
      <c r="A794" s="1"/>
      <c r="B794" s="3"/>
    </row>
    <row r="795" ht="14.25" customHeight="1">
      <c r="A795" s="1"/>
      <c r="B795" s="3"/>
    </row>
    <row r="796" ht="14.25" customHeight="1">
      <c r="A796" s="1"/>
      <c r="B796" s="3"/>
    </row>
    <row r="797" ht="14.25" customHeight="1">
      <c r="A797" s="1"/>
      <c r="B797" s="3"/>
    </row>
    <row r="798" ht="14.25" customHeight="1">
      <c r="A798" s="1"/>
      <c r="B798" s="3"/>
    </row>
    <row r="799" ht="14.25" customHeight="1">
      <c r="A799" s="1"/>
      <c r="B799" s="3"/>
    </row>
    <row r="800" ht="14.25" customHeight="1">
      <c r="A800" s="1"/>
      <c r="B800" s="3"/>
    </row>
    <row r="801" ht="14.25" customHeight="1">
      <c r="A801" s="1"/>
      <c r="B801" s="3"/>
    </row>
    <row r="802" ht="14.25" customHeight="1">
      <c r="A802" s="1"/>
      <c r="B802" s="3"/>
    </row>
    <row r="803" ht="14.25" customHeight="1">
      <c r="A803" s="1"/>
      <c r="B803" s="3"/>
    </row>
    <row r="804" ht="14.25" customHeight="1">
      <c r="A804" s="1"/>
      <c r="B804" s="3"/>
    </row>
    <row r="805" ht="14.25" customHeight="1">
      <c r="A805" s="1"/>
      <c r="B805" s="3"/>
    </row>
    <row r="806" ht="14.25" customHeight="1">
      <c r="A806" s="1"/>
      <c r="B806" s="3"/>
    </row>
    <row r="807" ht="14.25" customHeight="1">
      <c r="A807" s="1"/>
      <c r="B807" s="3"/>
    </row>
    <row r="808" ht="14.25" customHeight="1">
      <c r="A808" s="1"/>
      <c r="B808" s="3"/>
    </row>
    <row r="809" ht="14.25" customHeight="1">
      <c r="A809" s="1"/>
      <c r="B809" s="3"/>
    </row>
    <row r="810" ht="14.25" customHeight="1">
      <c r="A810" s="1"/>
      <c r="B810" s="3"/>
    </row>
    <row r="811" ht="14.25" customHeight="1">
      <c r="A811" s="1"/>
      <c r="B811" s="3"/>
    </row>
    <row r="812" ht="14.25" customHeight="1">
      <c r="A812" s="1"/>
      <c r="B812" s="3"/>
    </row>
    <row r="813" ht="14.25" customHeight="1">
      <c r="A813" s="1"/>
      <c r="B813" s="3"/>
    </row>
    <row r="814" ht="14.25" customHeight="1">
      <c r="A814" s="1"/>
      <c r="B814" s="3"/>
    </row>
    <row r="815" ht="14.25" customHeight="1">
      <c r="A815" s="1"/>
      <c r="B815" s="3"/>
    </row>
    <row r="816" ht="14.25" customHeight="1">
      <c r="A816" s="1"/>
      <c r="B816" s="3"/>
    </row>
    <row r="817" ht="14.25" customHeight="1">
      <c r="A817" s="1"/>
      <c r="B817" s="3"/>
    </row>
    <row r="818" ht="14.25" customHeight="1">
      <c r="A818" s="1"/>
      <c r="B818" s="3"/>
    </row>
    <row r="819" ht="14.25" customHeight="1">
      <c r="A819" s="1"/>
      <c r="B819" s="3"/>
    </row>
    <row r="820" ht="14.25" customHeight="1">
      <c r="A820" s="1"/>
      <c r="B820" s="3"/>
    </row>
    <row r="821" ht="14.25" customHeight="1">
      <c r="A821" s="1"/>
      <c r="B821" s="3"/>
    </row>
    <row r="822" ht="14.25" customHeight="1">
      <c r="A822" s="1"/>
      <c r="B822" s="3"/>
    </row>
    <row r="823" ht="14.25" customHeight="1">
      <c r="A823" s="1"/>
      <c r="B823" s="3"/>
    </row>
    <row r="824" ht="14.25" customHeight="1">
      <c r="A824" s="1"/>
      <c r="B824" s="3"/>
    </row>
    <row r="825" ht="14.25" customHeight="1">
      <c r="A825" s="1"/>
      <c r="B825" s="3"/>
    </row>
    <row r="826" ht="14.25" customHeight="1">
      <c r="A826" s="1"/>
      <c r="B826" s="3"/>
    </row>
    <row r="827" ht="14.25" customHeight="1">
      <c r="A827" s="1"/>
      <c r="B827" s="3"/>
    </row>
    <row r="828" ht="14.25" customHeight="1">
      <c r="A828" s="1"/>
      <c r="B828" s="3"/>
    </row>
    <row r="829" ht="14.25" customHeight="1">
      <c r="A829" s="1"/>
      <c r="B829" s="3"/>
    </row>
    <row r="830" ht="14.25" customHeight="1">
      <c r="A830" s="1"/>
      <c r="B830" s="3"/>
    </row>
    <row r="831" ht="14.25" customHeight="1">
      <c r="A831" s="1"/>
      <c r="B831" s="3"/>
    </row>
    <row r="832" ht="14.25" customHeight="1">
      <c r="A832" s="1"/>
      <c r="B832" s="3"/>
    </row>
    <row r="833" ht="14.25" customHeight="1">
      <c r="A833" s="1"/>
      <c r="B833" s="3"/>
    </row>
    <row r="834" ht="14.25" customHeight="1">
      <c r="A834" s="1"/>
      <c r="B834" s="3"/>
    </row>
    <row r="835" ht="14.25" customHeight="1">
      <c r="A835" s="1"/>
      <c r="B835" s="3"/>
    </row>
    <row r="836" ht="14.25" customHeight="1">
      <c r="A836" s="1"/>
      <c r="B836" s="3"/>
    </row>
    <row r="837" ht="14.25" customHeight="1">
      <c r="A837" s="1"/>
      <c r="B837" s="3"/>
    </row>
    <row r="838" ht="14.25" customHeight="1">
      <c r="A838" s="1"/>
      <c r="B838" s="3"/>
    </row>
    <row r="839" ht="14.25" customHeight="1">
      <c r="A839" s="1"/>
      <c r="B839" s="3"/>
    </row>
    <row r="840" ht="14.25" customHeight="1">
      <c r="A840" s="1"/>
      <c r="B840" s="3"/>
    </row>
    <row r="841" ht="14.25" customHeight="1">
      <c r="A841" s="1"/>
      <c r="B841" s="3"/>
    </row>
    <row r="842" ht="14.25" customHeight="1">
      <c r="A842" s="1"/>
      <c r="B842" s="3"/>
    </row>
    <row r="843" ht="14.25" customHeight="1">
      <c r="A843" s="1"/>
      <c r="B843" s="3"/>
    </row>
    <row r="844" ht="14.25" customHeight="1">
      <c r="A844" s="1"/>
      <c r="B844" s="3"/>
    </row>
    <row r="845" ht="14.25" customHeight="1">
      <c r="A845" s="1"/>
      <c r="B845" s="3"/>
    </row>
    <row r="846" ht="14.25" customHeight="1">
      <c r="A846" s="1"/>
      <c r="B846" s="3"/>
    </row>
    <row r="847" ht="14.25" customHeight="1">
      <c r="A847" s="1"/>
      <c r="B847" s="3"/>
    </row>
    <row r="848" ht="14.25" customHeight="1">
      <c r="A848" s="1"/>
      <c r="B848" s="3"/>
    </row>
    <row r="849" ht="14.25" customHeight="1">
      <c r="A849" s="1"/>
      <c r="B849" s="3"/>
    </row>
    <row r="850" ht="14.25" customHeight="1">
      <c r="A850" s="1"/>
      <c r="B850" s="3"/>
    </row>
    <row r="851" ht="14.25" customHeight="1">
      <c r="A851" s="1"/>
      <c r="B851" s="3"/>
    </row>
    <row r="852" ht="14.25" customHeight="1">
      <c r="A852" s="1"/>
      <c r="B852" s="3"/>
    </row>
    <row r="853" ht="14.25" customHeight="1">
      <c r="A853" s="1"/>
      <c r="B853" s="3"/>
    </row>
    <row r="854" ht="14.25" customHeight="1">
      <c r="A854" s="1"/>
      <c r="B854" s="3"/>
    </row>
    <row r="855" ht="14.25" customHeight="1">
      <c r="A855" s="1"/>
      <c r="B855" s="3"/>
    </row>
    <row r="856" ht="14.25" customHeight="1">
      <c r="A856" s="1"/>
      <c r="B856" s="3"/>
    </row>
    <row r="857" ht="14.25" customHeight="1">
      <c r="A857" s="1"/>
      <c r="B857" s="3"/>
    </row>
    <row r="858" ht="14.25" customHeight="1">
      <c r="A858" s="1"/>
      <c r="B858" s="3"/>
    </row>
    <row r="859" ht="14.25" customHeight="1">
      <c r="A859" s="1"/>
      <c r="B859" s="3"/>
    </row>
    <row r="860" ht="14.25" customHeight="1">
      <c r="A860" s="1"/>
      <c r="B860" s="3"/>
    </row>
    <row r="861" ht="14.25" customHeight="1">
      <c r="A861" s="1"/>
      <c r="B861" s="3"/>
    </row>
    <row r="862" ht="14.25" customHeight="1">
      <c r="A862" s="1"/>
      <c r="B862" s="3"/>
    </row>
    <row r="863" ht="14.25" customHeight="1">
      <c r="A863" s="1"/>
      <c r="B863" s="3"/>
    </row>
    <row r="864" ht="14.25" customHeight="1">
      <c r="A864" s="1"/>
      <c r="B864" s="3"/>
    </row>
    <row r="865" ht="14.25" customHeight="1">
      <c r="A865" s="1"/>
      <c r="B865" s="3"/>
    </row>
    <row r="866" ht="14.25" customHeight="1">
      <c r="A866" s="1"/>
      <c r="B866" s="3"/>
    </row>
    <row r="867" ht="14.25" customHeight="1">
      <c r="A867" s="1"/>
      <c r="B867" s="3"/>
    </row>
    <row r="868" ht="14.25" customHeight="1">
      <c r="A868" s="1"/>
      <c r="B868" s="3"/>
    </row>
    <row r="869" ht="14.25" customHeight="1">
      <c r="A869" s="1"/>
      <c r="B869" s="3"/>
    </row>
    <row r="870" ht="14.25" customHeight="1">
      <c r="A870" s="1"/>
      <c r="B870" s="3"/>
    </row>
    <row r="871" ht="14.25" customHeight="1">
      <c r="A871" s="1"/>
      <c r="B871" s="3"/>
    </row>
    <row r="872" ht="14.25" customHeight="1">
      <c r="A872" s="1"/>
      <c r="B872" s="3"/>
    </row>
    <row r="873" ht="14.25" customHeight="1">
      <c r="A873" s="1"/>
      <c r="B873" s="3"/>
    </row>
    <row r="874" ht="14.25" customHeight="1">
      <c r="A874" s="1"/>
      <c r="B874" s="3"/>
    </row>
    <row r="875" ht="14.25" customHeight="1">
      <c r="A875" s="1"/>
      <c r="B875" s="3"/>
    </row>
    <row r="876" ht="14.25" customHeight="1">
      <c r="A876" s="1"/>
      <c r="B876" s="3"/>
    </row>
    <row r="877" ht="14.25" customHeight="1">
      <c r="A877" s="1"/>
      <c r="B877" s="3"/>
    </row>
    <row r="878" ht="14.25" customHeight="1">
      <c r="A878" s="1"/>
      <c r="B878" s="3"/>
    </row>
    <row r="879" ht="14.25" customHeight="1">
      <c r="A879" s="1"/>
      <c r="B879" s="3"/>
    </row>
    <row r="880" ht="14.25" customHeight="1">
      <c r="A880" s="1"/>
      <c r="B880" s="3"/>
    </row>
    <row r="881" ht="14.25" customHeight="1">
      <c r="A881" s="1"/>
      <c r="B881" s="3"/>
    </row>
    <row r="882" ht="14.25" customHeight="1">
      <c r="A882" s="1"/>
      <c r="B882" s="3"/>
    </row>
    <row r="883" ht="14.25" customHeight="1">
      <c r="A883" s="1"/>
      <c r="B883" s="3"/>
    </row>
    <row r="884" ht="14.25" customHeight="1">
      <c r="A884" s="1"/>
      <c r="B884" s="3"/>
    </row>
    <row r="885" ht="14.25" customHeight="1">
      <c r="A885" s="1"/>
      <c r="B885" s="3"/>
    </row>
    <row r="886" ht="14.25" customHeight="1">
      <c r="A886" s="1"/>
      <c r="B886" s="3"/>
    </row>
    <row r="887" ht="14.25" customHeight="1">
      <c r="A887" s="1"/>
      <c r="B887" s="3"/>
    </row>
    <row r="888" ht="14.25" customHeight="1">
      <c r="A888" s="1"/>
      <c r="B888" s="3"/>
    </row>
    <row r="889" ht="14.25" customHeight="1">
      <c r="A889" s="1"/>
      <c r="B889" s="3"/>
    </row>
    <row r="890" ht="14.25" customHeight="1">
      <c r="A890" s="1"/>
      <c r="B890" s="3"/>
    </row>
    <row r="891" ht="14.25" customHeight="1">
      <c r="A891" s="1"/>
      <c r="B891" s="3"/>
    </row>
    <row r="892" ht="14.25" customHeight="1">
      <c r="A892" s="1"/>
      <c r="B892" s="3"/>
    </row>
    <row r="893" ht="14.25" customHeight="1">
      <c r="A893" s="1"/>
      <c r="B893" s="3"/>
    </row>
    <row r="894" ht="14.25" customHeight="1">
      <c r="A894" s="1"/>
      <c r="B894" s="3"/>
    </row>
    <row r="895" ht="14.25" customHeight="1">
      <c r="A895" s="1"/>
      <c r="B895" s="3"/>
    </row>
    <row r="896" ht="14.25" customHeight="1">
      <c r="A896" s="1"/>
      <c r="B896" s="3"/>
    </row>
    <row r="897" ht="14.25" customHeight="1">
      <c r="A897" s="1"/>
      <c r="B897" s="3"/>
    </row>
    <row r="898" ht="14.25" customHeight="1">
      <c r="A898" s="1"/>
      <c r="B898" s="3"/>
    </row>
    <row r="899" ht="14.25" customHeight="1">
      <c r="A899" s="1"/>
      <c r="B899" s="3"/>
    </row>
    <row r="900" ht="14.25" customHeight="1">
      <c r="A900" s="1"/>
      <c r="B900" s="3"/>
    </row>
    <row r="901" ht="14.25" customHeight="1">
      <c r="A901" s="1"/>
      <c r="B901" s="3"/>
    </row>
    <row r="902" ht="14.25" customHeight="1">
      <c r="A902" s="1"/>
      <c r="B902" s="3"/>
    </row>
    <row r="903" ht="14.25" customHeight="1">
      <c r="A903" s="1"/>
      <c r="B903" s="3"/>
    </row>
    <row r="904" ht="14.25" customHeight="1">
      <c r="A904" s="1"/>
      <c r="B904" s="3"/>
    </row>
    <row r="905" ht="14.25" customHeight="1">
      <c r="A905" s="1"/>
      <c r="B905" s="3"/>
    </row>
    <row r="906" ht="14.25" customHeight="1">
      <c r="A906" s="1"/>
      <c r="B906" s="3"/>
    </row>
    <row r="907" ht="14.25" customHeight="1">
      <c r="A907" s="1"/>
      <c r="B907" s="3"/>
    </row>
    <row r="908" ht="14.25" customHeight="1">
      <c r="A908" s="1"/>
      <c r="B908" s="3"/>
    </row>
    <row r="909" ht="14.25" customHeight="1">
      <c r="A909" s="1"/>
      <c r="B909" s="3"/>
    </row>
    <row r="910" ht="14.25" customHeight="1">
      <c r="A910" s="1"/>
      <c r="B910" s="3"/>
    </row>
    <row r="911" ht="14.25" customHeight="1">
      <c r="A911" s="1"/>
      <c r="B911" s="3"/>
    </row>
    <row r="912" ht="14.25" customHeight="1">
      <c r="A912" s="1"/>
      <c r="B912" s="3"/>
    </row>
    <row r="913" ht="14.25" customHeight="1">
      <c r="A913" s="1"/>
      <c r="B913" s="3"/>
    </row>
    <row r="914" ht="14.25" customHeight="1">
      <c r="A914" s="1"/>
      <c r="B914" s="3"/>
    </row>
    <row r="915" ht="14.25" customHeight="1">
      <c r="A915" s="1"/>
      <c r="B915" s="3"/>
    </row>
    <row r="916" ht="14.25" customHeight="1">
      <c r="A916" s="1"/>
      <c r="B916" s="3"/>
    </row>
    <row r="917" ht="14.25" customHeight="1">
      <c r="A917" s="1"/>
      <c r="B917" s="3"/>
    </row>
    <row r="918" ht="14.25" customHeight="1">
      <c r="A918" s="1"/>
      <c r="B918" s="3"/>
    </row>
    <row r="919" ht="14.25" customHeight="1">
      <c r="A919" s="1"/>
      <c r="B919" s="3"/>
    </row>
    <row r="920" ht="14.25" customHeight="1">
      <c r="A920" s="1"/>
      <c r="B920" s="3"/>
    </row>
    <row r="921" ht="14.25" customHeight="1">
      <c r="A921" s="1"/>
      <c r="B921" s="3"/>
    </row>
    <row r="922" ht="14.25" customHeight="1">
      <c r="A922" s="1"/>
      <c r="B922" s="3"/>
    </row>
    <row r="923" ht="14.25" customHeight="1">
      <c r="A923" s="1"/>
      <c r="B923" s="3"/>
    </row>
    <row r="924" ht="14.25" customHeight="1">
      <c r="A924" s="1"/>
      <c r="B924" s="3"/>
    </row>
    <row r="925" ht="14.25" customHeight="1">
      <c r="A925" s="1"/>
      <c r="B925" s="3"/>
    </row>
    <row r="926" ht="14.25" customHeight="1">
      <c r="A926" s="1"/>
      <c r="B926" s="3"/>
    </row>
    <row r="927" ht="14.25" customHeight="1">
      <c r="A927" s="1"/>
      <c r="B927" s="3"/>
    </row>
    <row r="928" ht="14.25" customHeight="1">
      <c r="A928" s="1"/>
      <c r="B928" s="3"/>
    </row>
    <row r="929" ht="14.25" customHeight="1">
      <c r="A929" s="1"/>
      <c r="B929" s="3"/>
    </row>
    <row r="930" ht="14.25" customHeight="1">
      <c r="A930" s="1"/>
      <c r="B930" s="3"/>
    </row>
    <row r="931" ht="14.25" customHeight="1">
      <c r="A931" s="1"/>
      <c r="B931" s="3"/>
    </row>
    <row r="932" ht="14.25" customHeight="1">
      <c r="A932" s="1"/>
      <c r="B932" s="3"/>
    </row>
    <row r="933" ht="14.25" customHeight="1">
      <c r="A933" s="1"/>
      <c r="B933" s="3"/>
    </row>
    <row r="934" ht="14.25" customHeight="1">
      <c r="A934" s="1"/>
      <c r="B934" s="3"/>
    </row>
    <row r="935" ht="14.25" customHeight="1">
      <c r="A935" s="1"/>
      <c r="B935" s="3"/>
    </row>
    <row r="936" ht="14.25" customHeight="1">
      <c r="A936" s="1"/>
      <c r="B936" s="3"/>
    </row>
    <row r="937" ht="14.25" customHeight="1">
      <c r="A937" s="1"/>
      <c r="B937" s="3"/>
    </row>
    <row r="938" ht="14.25" customHeight="1">
      <c r="A938" s="1"/>
      <c r="B938" s="3"/>
    </row>
    <row r="939" ht="14.25" customHeight="1">
      <c r="A939" s="1"/>
      <c r="B939" s="3"/>
    </row>
    <row r="940" ht="14.25" customHeight="1">
      <c r="A940" s="1"/>
      <c r="B940" s="3"/>
    </row>
    <row r="941" ht="14.25" customHeight="1">
      <c r="A941" s="1"/>
      <c r="B941" s="3"/>
    </row>
    <row r="942" ht="14.25" customHeight="1">
      <c r="A942" s="1"/>
      <c r="B942" s="3"/>
    </row>
    <row r="943" ht="14.25" customHeight="1">
      <c r="A943" s="1"/>
      <c r="B943" s="3"/>
    </row>
    <row r="944" ht="14.25" customHeight="1">
      <c r="A944" s="1"/>
      <c r="B944" s="3"/>
    </row>
    <row r="945" ht="14.25" customHeight="1">
      <c r="A945" s="1"/>
      <c r="B945" s="3"/>
    </row>
    <row r="946" ht="14.25" customHeight="1">
      <c r="A946" s="1"/>
      <c r="B946" s="3"/>
    </row>
    <row r="947" ht="14.25" customHeight="1">
      <c r="A947" s="1"/>
      <c r="B947" s="3"/>
    </row>
    <row r="948" ht="14.25" customHeight="1">
      <c r="A948" s="1"/>
      <c r="B948" s="3"/>
    </row>
    <row r="949" ht="14.25" customHeight="1">
      <c r="A949" s="1"/>
      <c r="B949" s="3"/>
    </row>
    <row r="950" ht="14.25" customHeight="1">
      <c r="A950" s="1"/>
      <c r="B950" s="3"/>
    </row>
    <row r="951" ht="14.25" customHeight="1">
      <c r="A951" s="1"/>
      <c r="B951" s="3"/>
    </row>
    <row r="952" ht="14.25" customHeight="1">
      <c r="A952" s="1"/>
      <c r="B952" s="3"/>
    </row>
    <row r="953" ht="14.25" customHeight="1">
      <c r="A953" s="1"/>
      <c r="B953" s="3"/>
    </row>
    <row r="954" ht="14.25" customHeight="1">
      <c r="A954" s="1"/>
      <c r="B954" s="3"/>
    </row>
    <row r="955" ht="14.25" customHeight="1">
      <c r="A955" s="1"/>
      <c r="B955" s="3"/>
    </row>
    <row r="956" ht="14.25" customHeight="1">
      <c r="A956" s="1"/>
      <c r="B956" s="3"/>
    </row>
    <row r="957" ht="14.25" customHeight="1">
      <c r="A957" s="1"/>
      <c r="B957" s="3"/>
    </row>
    <row r="958" ht="14.25" customHeight="1">
      <c r="A958" s="1"/>
      <c r="B958" s="3"/>
    </row>
    <row r="959" ht="14.25" customHeight="1">
      <c r="A959" s="1"/>
      <c r="B959" s="3"/>
    </row>
    <row r="960" ht="14.25" customHeight="1">
      <c r="A960" s="1"/>
      <c r="B960" s="3"/>
    </row>
    <row r="961" ht="14.25" customHeight="1">
      <c r="A961" s="1"/>
      <c r="B961" s="3"/>
    </row>
    <row r="962" ht="14.25" customHeight="1">
      <c r="A962" s="1"/>
      <c r="B962" s="3"/>
    </row>
    <row r="963" ht="14.25" customHeight="1">
      <c r="A963" s="1"/>
      <c r="B963" s="3"/>
    </row>
    <row r="964" ht="14.25" customHeight="1">
      <c r="A964" s="1"/>
      <c r="B964" s="3"/>
    </row>
    <row r="965" ht="14.25" customHeight="1">
      <c r="A965" s="1"/>
      <c r="B965" s="3"/>
    </row>
    <row r="966" ht="14.25" customHeight="1">
      <c r="A966" s="1"/>
      <c r="B966" s="3"/>
    </row>
    <row r="967" ht="14.25" customHeight="1">
      <c r="A967" s="1"/>
      <c r="B967" s="3"/>
    </row>
    <row r="968" ht="14.25" customHeight="1">
      <c r="A968" s="1"/>
      <c r="B968" s="3"/>
    </row>
    <row r="969" ht="14.25" customHeight="1">
      <c r="A969" s="1"/>
      <c r="B969" s="3"/>
    </row>
    <row r="970" ht="14.25" customHeight="1">
      <c r="A970" s="1"/>
      <c r="B970" s="3"/>
    </row>
    <row r="971" ht="14.25" customHeight="1">
      <c r="A971" s="1"/>
      <c r="B971" s="3"/>
    </row>
    <row r="972" ht="14.25" customHeight="1">
      <c r="A972" s="1"/>
      <c r="B972" s="3"/>
    </row>
    <row r="973" ht="14.25" customHeight="1">
      <c r="A973" s="1"/>
      <c r="B973" s="3"/>
    </row>
    <row r="974" ht="14.25" customHeight="1">
      <c r="A974" s="1"/>
      <c r="B974" s="3"/>
    </row>
    <row r="975" ht="14.25" customHeight="1">
      <c r="A975" s="1"/>
      <c r="B975" s="3"/>
    </row>
    <row r="976" ht="14.25" customHeight="1">
      <c r="A976" s="1"/>
      <c r="B976" s="3"/>
    </row>
    <row r="977" ht="14.25" customHeight="1">
      <c r="A977" s="1"/>
      <c r="B977" s="3"/>
    </row>
    <row r="978" ht="14.25" customHeight="1">
      <c r="A978" s="1"/>
      <c r="B978" s="3"/>
    </row>
    <row r="979" ht="14.25" customHeight="1">
      <c r="A979" s="1"/>
      <c r="B979" s="3"/>
    </row>
    <row r="980" ht="14.25" customHeight="1">
      <c r="A980" s="1"/>
      <c r="B980" s="3"/>
    </row>
    <row r="981" ht="14.25" customHeight="1">
      <c r="A981" s="1"/>
      <c r="B981" s="3"/>
    </row>
    <row r="982" ht="14.25" customHeight="1">
      <c r="A982" s="1"/>
      <c r="B982" s="3"/>
    </row>
    <row r="983" ht="14.25" customHeight="1">
      <c r="A983" s="1"/>
      <c r="B983" s="3"/>
    </row>
    <row r="984" ht="14.25" customHeight="1">
      <c r="A984" s="1"/>
      <c r="B984" s="3"/>
    </row>
    <row r="985" ht="14.25" customHeight="1">
      <c r="A985" s="1"/>
      <c r="B985" s="3"/>
    </row>
    <row r="986" ht="14.25" customHeight="1">
      <c r="A986" s="1"/>
      <c r="B986" s="3"/>
    </row>
    <row r="987" ht="14.25" customHeight="1">
      <c r="A987" s="1"/>
      <c r="B987" s="3"/>
    </row>
    <row r="988" ht="14.25" customHeight="1">
      <c r="A988" s="1"/>
      <c r="B988" s="3"/>
    </row>
    <row r="989" ht="14.25" customHeight="1">
      <c r="A989" s="1"/>
      <c r="B989" s="3"/>
    </row>
    <row r="990" ht="14.25" customHeight="1">
      <c r="A990" s="1"/>
      <c r="B990" s="3"/>
    </row>
    <row r="991" ht="14.25" customHeight="1">
      <c r="A991" s="1"/>
      <c r="B991" s="3"/>
    </row>
    <row r="992" ht="14.25" customHeight="1">
      <c r="A992" s="1"/>
      <c r="B992" s="3"/>
    </row>
    <row r="993" ht="14.25" customHeight="1">
      <c r="A993" s="1"/>
      <c r="B993" s="3"/>
    </row>
    <row r="994" ht="14.25" customHeight="1">
      <c r="A994" s="1"/>
      <c r="B994" s="3"/>
    </row>
    <row r="995" ht="14.25" customHeight="1">
      <c r="A995" s="1"/>
      <c r="B995" s="3"/>
    </row>
    <row r="996" ht="14.25" customHeight="1">
      <c r="A996" s="1"/>
      <c r="B996" s="3"/>
    </row>
    <row r="997" ht="14.25" customHeight="1">
      <c r="A997" s="1"/>
      <c r="B997" s="3"/>
    </row>
    <row r="998" ht="14.25" customHeight="1">
      <c r="A998" s="1"/>
      <c r="B998" s="3"/>
    </row>
    <row r="999" ht="14.25" customHeight="1">
      <c r="A999" s="1"/>
      <c r="B999" s="3"/>
    </row>
    <row r="1000" ht="14.25" customHeight="1">
      <c r="A1000" s="1"/>
      <c r="B1000" s="3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86"/>
    <col customWidth="1" min="2" max="2" width="8.0"/>
    <col customWidth="1" min="3" max="13" width="6.43"/>
    <col customWidth="1" min="14" max="15" width="9.29"/>
    <col customWidth="1" min="16" max="29" width="8.71"/>
    <col customWidth="1" min="30" max="30" width="9.0"/>
    <col customWidth="1" min="31" max="34" width="8.71"/>
  </cols>
  <sheetData>
    <row r="1" ht="12.75" customHeight="1">
      <c r="A1" s="2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  <c r="P1" s="5"/>
      <c r="AD1" s="9"/>
    </row>
    <row r="2" ht="12.75" customHeight="1">
      <c r="A2" s="11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  <c r="P2" s="5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ht="12.7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10"/>
      <c r="P3" s="5"/>
      <c r="AD3" s="9"/>
    </row>
    <row r="4" ht="13.5" customHeight="1">
      <c r="A4" s="1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3"/>
      <c r="O4" s="10"/>
      <c r="P4" s="5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5" t="s">
        <v>29</v>
      </c>
      <c r="AG4" s="15" t="s">
        <v>29</v>
      </c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3"/>
      <c r="O5" s="10"/>
      <c r="P5" s="5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5" t="s">
        <v>34</v>
      </c>
      <c r="AG5" s="15" t="s">
        <v>35</v>
      </c>
    </row>
    <row r="6" ht="12.75" customHeight="1">
      <c r="A6" s="16" t="s">
        <v>0</v>
      </c>
      <c r="B6" s="17">
        <v>1990.0</v>
      </c>
      <c r="C6" s="17">
        <v>1991.0</v>
      </c>
      <c r="D6" s="17">
        <v>1992.0</v>
      </c>
      <c r="E6" s="17">
        <v>1993.0</v>
      </c>
      <c r="F6" s="17">
        <v>1994.0</v>
      </c>
      <c r="G6" s="17">
        <v>1995.0</v>
      </c>
      <c r="H6" s="17">
        <v>1996.0</v>
      </c>
      <c r="I6" s="17">
        <v>1997.0</v>
      </c>
      <c r="J6" s="17">
        <v>1998.0</v>
      </c>
      <c r="K6" s="17">
        <v>1999.0</v>
      </c>
      <c r="L6" s="17">
        <v>2000.0</v>
      </c>
      <c r="M6" s="17">
        <v>2001.0</v>
      </c>
      <c r="N6" s="17">
        <v>2002.0</v>
      </c>
      <c r="O6" s="17">
        <v>2003.0</v>
      </c>
      <c r="P6" s="17">
        <v>2004.0</v>
      </c>
      <c r="Q6" s="17">
        <v>2005.0</v>
      </c>
      <c r="R6" s="17">
        <v>2006.0</v>
      </c>
      <c r="S6" s="17">
        <v>2007.0</v>
      </c>
      <c r="T6" s="17">
        <v>2008.0</v>
      </c>
      <c r="U6" s="17">
        <v>2009.0</v>
      </c>
      <c r="V6" s="17">
        <v>2010.0</v>
      </c>
      <c r="W6" s="17">
        <v>2011.0</v>
      </c>
      <c r="X6" s="17">
        <v>2012.0</v>
      </c>
      <c r="Y6" s="17">
        <v>2013.0</v>
      </c>
      <c r="Z6" s="17">
        <v>2014.0</v>
      </c>
      <c r="AA6" s="17">
        <v>2015.0</v>
      </c>
      <c r="AB6" s="17">
        <v>2016.0</v>
      </c>
      <c r="AC6" s="17">
        <v>2017.0</v>
      </c>
      <c r="AD6" s="17"/>
      <c r="AE6" s="17" t="s">
        <v>36</v>
      </c>
      <c r="AF6" s="17" t="s">
        <v>37</v>
      </c>
      <c r="AG6" s="17" t="s">
        <v>36</v>
      </c>
      <c r="AH6" s="17" t="s">
        <v>37</v>
      </c>
    </row>
    <row r="7" ht="12.75" customHeight="1">
      <c r="A7" s="19" t="s">
        <v>38</v>
      </c>
      <c r="B7" s="20">
        <v>27.16396897507321</v>
      </c>
      <c r="C7" s="20">
        <v>27.90585418709951</v>
      </c>
      <c r="D7" s="20">
        <v>29.1372627488693</v>
      </c>
      <c r="E7" s="20">
        <v>29.81195801392614</v>
      </c>
      <c r="F7" s="20">
        <v>29.00469129415896</v>
      </c>
      <c r="G7" s="20">
        <v>30.5659658681232</v>
      </c>
      <c r="H7" s="20">
        <v>31.71125940153</v>
      </c>
      <c r="I7" s="20">
        <v>30.71070310775977</v>
      </c>
      <c r="J7" s="20">
        <v>30.28574163653798</v>
      </c>
      <c r="K7" s="20">
        <v>30.68452726818258</v>
      </c>
      <c r="L7" s="20">
        <v>31.90608877901387</v>
      </c>
      <c r="M7" s="20">
        <v>29.87985552954112</v>
      </c>
      <c r="N7" s="20">
        <v>30.89943190619579</v>
      </c>
      <c r="O7" s="20">
        <v>30.96655531075008</v>
      </c>
      <c r="P7" s="20">
        <v>31.25018307430732</v>
      </c>
      <c r="Q7" s="20">
        <v>31.36512385783551</v>
      </c>
      <c r="R7" s="20">
        <v>31.4790418458784</v>
      </c>
      <c r="S7" s="20">
        <v>31.5520334905274</v>
      </c>
      <c r="T7" s="20">
        <v>29.60292556598839</v>
      </c>
      <c r="U7" s="20">
        <v>25.22497753322211</v>
      </c>
      <c r="V7" s="20">
        <v>27.73728979587951</v>
      </c>
      <c r="W7" s="20">
        <v>27.04992950565294</v>
      </c>
      <c r="X7" s="20">
        <v>25.54803237330078</v>
      </c>
      <c r="Y7" s="20">
        <v>24.99645648485636</v>
      </c>
      <c r="Z7" s="20">
        <v>25.41940752445147</v>
      </c>
      <c r="AA7" s="20">
        <v>24.72957107427297</v>
      </c>
      <c r="AB7" s="20">
        <v>23.61206491714992</v>
      </c>
      <c r="AC7" s="20">
        <v>22.36279682041454</v>
      </c>
      <c r="AD7" s="20"/>
      <c r="AE7" s="20">
        <v>-0.1767478146902769</v>
      </c>
      <c r="AF7" s="20">
        <v>-4.801172154658669</v>
      </c>
      <c r="AG7" s="22">
        <v>-0.05290804091547319</v>
      </c>
      <c r="AH7" s="20">
        <v>-1.249268096735378</v>
      </c>
    </row>
    <row r="8" ht="12.75" customHeight="1">
      <c r="A8" s="19" t="s">
        <v>40</v>
      </c>
      <c r="B8" s="20">
        <v>62.46256639172554</v>
      </c>
      <c r="C8" s="20">
        <v>61.68421209688017</v>
      </c>
      <c r="D8" s="20">
        <v>62.10141467310121</v>
      </c>
      <c r="E8" s="20">
        <v>60.82136299806314</v>
      </c>
      <c r="F8" s="20">
        <v>60.1318290311403</v>
      </c>
      <c r="G8" s="20">
        <v>67.6546653841039</v>
      </c>
      <c r="H8" s="20">
        <v>68.60677411838945</v>
      </c>
      <c r="I8" s="20">
        <v>68.23309828297019</v>
      </c>
      <c r="J8" s="20">
        <v>69.20638040249321</v>
      </c>
      <c r="K8" s="20">
        <v>69.57147017972633</v>
      </c>
      <c r="L8" s="20">
        <v>70.27824772378233</v>
      </c>
      <c r="M8" s="20">
        <v>68.24539839124567</v>
      </c>
      <c r="N8" s="20">
        <v>67.59746384193946</v>
      </c>
      <c r="O8" s="20">
        <v>67.08430266765802</v>
      </c>
      <c r="P8" s="20">
        <v>70.61099570603689</v>
      </c>
      <c r="Q8" s="20">
        <v>71.81637072250624</v>
      </c>
      <c r="R8" s="20">
        <v>67.64884603331795</v>
      </c>
      <c r="S8" s="20">
        <v>64.69524986478328</v>
      </c>
      <c r="T8" s="20">
        <v>57.40306468366943</v>
      </c>
      <c r="U8" s="20">
        <v>54.0604381692964</v>
      </c>
      <c r="V8" s="20">
        <v>54.24283530702996</v>
      </c>
      <c r="W8" s="20">
        <v>53.44290015221575</v>
      </c>
      <c r="X8" s="20">
        <v>52.10883201021544</v>
      </c>
      <c r="Y8" s="20">
        <v>48.81314679432111</v>
      </c>
      <c r="Z8" s="20">
        <v>47.78680875237726</v>
      </c>
      <c r="AA8" s="20">
        <v>48.87242770372372</v>
      </c>
      <c r="AB8" s="20">
        <v>46.81858551880244</v>
      </c>
      <c r="AC8" s="20">
        <v>46.34519050224392</v>
      </c>
      <c r="AD8" s="20"/>
      <c r="AE8" s="20">
        <v>-0.2580325596678764</v>
      </c>
      <c r="AF8" s="20">
        <v>-16.11737588948161</v>
      </c>
      <c r="AG8" s="22">
        <v>-0.01011126268153484</v>
      </c>
      <c r="AH8" s="20">
        <v>-0.4733950165585128</v>
      </c>
    </row>
    <row r="9" ht="12.75" customHeight="1">
      <c r="A9" s="19" t="s">
        <v>27</v>
      </c>
      <c r="B9" s="20">
        <v>17.06928658111095</v>
      </c>
      <c r="C9" s="20">
        <v>16.83606370300885</v>
      </c>
      <c r="D9" s="20">
        <v>17.00979892020339</v>
      </c>
      <c r="E9" s="20">
        <v>16.93639344672317</v>
      </c>
      <c r="F9" s="20">
        <v>16.85744317776019</v>
      </c>
      <c r="G9" s="20">
        <v>15.00816488975259</v>
      </c>
      <c r="H9" s="20">
        <v>14.88735299362279</v>
      </c>
      <c r="I9" s="20">
        <v>15.06534753849608</v>
      </c>
      <c r="J9" s="20">
        <v>15.62454205480323</v>
      </c>
      <c r="K9" s="20">
        <v>15.96081641246952</v>
      </c>
      <c r="L9" s="20">
        <v>16.63923591964517</v>
      </c>
      <c r="M9" s="20">
        <v>16.73721866548071</v>
      </c>
      <c r="N9" s="20">
        <v>16.23610186656667</v>
      </c>
      <c r="O9" s="20">
        <v>16.24676097705999</v>
      </c>
      <c r="P9" s="20">
        <v>17.05878041978222</v>
      </c>
      <c r="Q9" s="20">
        <v>16.5300081931394</v>
      </c>
      <c r="R9" s="20">
        <v>16.54121851662206</v>
      </c>
      <c r="S9" s="20">
        <v>16.49128601318119</v>
      </c>
      <c r="T9" s="20">
        <v>16.26195389939777</v>
      </c>
      <c r="U9" s="20">
        <v>14.70169101470434</v>
      </c>
      <c r="V9" s="20">
        <v>14.85714637774078</v>
      </c>
      <c r="W9" s="20">
        <v>14.41094451499946</v>
      </c>
      <c r="X9" s="20">
        <v>13.91746989186472</v>
      </c>
      <c r="Y9" s="20">
        <v>14.32717743027665</v>
      </c>
      <c r="Z9" s="20">
        <v>13.82842586844528</v>
      </c>
      <c r="AA9" s="20">
        <v>13.29474624538563</v>
      </c>
      <c r="AB9" s="20">
        <v>12.52294838803093</v>
      </c>
      <c r="AC9" s="20">
        <v>12.21986644520774</v>
      </c>
      <c r="AD9" s="20"/>
      <c r="AE9" s="20">
        <v>-0.2841020984010911</v>
      </c>
      <c r="AF9" s="20">
        <v>-4.849420135903207</v>
      </c>
      <c r="AG9" s="22">
        <v>-0.02420212344825035</v>
      </c>
      <c r="AH9" s="20">
        <v>-0.3030819428231926</v>
      </c>
    </row>
    <row r="10" ht="12.75" customHeight="1">
      <c r="A10" s="19" t="s">
        <v>41</v>
      </c>
      <c r="B10" s="20">
        <v>21.60263473341627</v>
      </c>
      <c r="C10" s="20">
        <v>20.91678441965599</v>
      </c>
      <c r="D10" s="20">
        <v>21.29430946612278</v>
      </c>
      <c r="E10" s="20">
        <v>20.56980430137341</v>
      </c>
      <c r="F10" s="20">
        <v>21.81441541086235</v>
      </c>
      <c r="G10" s="20">
        <v>22.79445245590826</v>
      </c>
      <c r="H10" s="20">
        <v>23.46953284937661</v>
      </c>
      <c r="I10" s="20">
        <v>22.80003639141955</v>
      </c>
      <c r="J10" s="20">
        <v>23.11162575423825</v>
      </c>
      <c r="K10" s="20">
        <v>23.72914010662685</v>
      </c>
      <c r="L10" s="20">
        <v>23.66524850952089</v>
      </c>
      <c r="M10" s="20">
        <v>23.26277428040543</v>
      </c>
      <c r="N10" s="20">
        <v>22.60093144603814</v>
      </c>
      <c r="O10" s="20">
        <v>22.71184265662685</v>
      </c>
      <c r="P10" s="20">
        <v>22.62341249438804</v>
      </c>
      <c r="Q10" s="20">
        <v>21.55892763205831</v>
      </c>
      <c r="R10" s="20">
        <v>21.9082259978904</v>
      </c>
      <c r="S10" s="20">
        <v>22.18293399140346</v>
      </c>
      <c r="T10" s="20">
        <v>22.28165457921899</v>
      </c>
      <c r="U10" s="20">
        <v>21.18295847848771</v>
      </c>
      <c r="V10" s="20">
        <v>22.49260888193639</v>
      </c>
      <c r="W10" s="20">
        <v>22.84652981866049</v>
      </c>
      <c r="X10" s="20">
        <v>22.33744102283737</v>
      </c>
      <c r="Y10" s="20">
        <v>23.09260403119992</v>
      </c>
      <c r="Z10" s="20">
        <v>23.24321716902316</v>
      </c>
      <c r="AA10" s="20">
        <v>19.8710692704727</v>
      </c>
      <c r="AB10" s="20">
        <v>20.84273950049331</v>
      </c>
      <c r="AC10" s="20">
        <v>21.40448772283999</v>
      </c>
      <c r="AD10" s="20"/>
      <c r="AE10" s="20">
        <v>-0.009172353882823892</v>
      </c>
      <c r="AF10" s="20">
        <v>-0.1981470105762781</v>
      </c>
      <c r="AG10" s="22">
        <v>0.02695174606646056</v>
      </c>
      <c r="AH10" s="20">
        <v>0.561748222346683</v>
      </c>
    </row>
    <row r="11" ht="12.75" customHeight="1">
      <c r="A11" s="19" t="s">
        <v>42</v>
      </c>
      <c r="B11" s="20">
        <v>11.93729052450554</v>
      </c>
      <c r="C11" s="20">
        <v>11.33230440812087</v>
      </c>
      <c r="D11" s="20">
        <v>11.28292443542821</v>
      </c>
      <c r="E11" s="20">
        <v>10.83584267531228</v>
      </c>
      <c r="F11" s="20">
        <v>11.27254790910572</v>
      </c>
      <c r="G11" s="20">
        <v>10.8464329115546</v>
      </c>
      <c r="H11" s="20">
        <v>10.6923510376163</v>
      </c>
      <c r="I11" s="20">
        <v>10.61210810609354</v>
      </c>
      <c r="J11" s="20">
        <v>10.76569469732648</v>
      </c>
      <c r="K11" s="20">
        <v>10.7098884996321</v>
      </c>
      <c r="L11" s="20">
        <v>11.02640740929668</v>
      </c>
      <c r="M11" s="20">
        <v>11.00281061123347</v>
      </c>
      <c r="N11" s="20">
        <v>10.82520745821181</v>
      </c>
      <c r="O11" s="20">
        <v>10.40061058706656</v>
      </c>
      <c r="P11" s="20">
        <v>10.79817580945951</v>
      </c>
      <c r="Q11" s="20">
        <v>10.64730914282267</v>
      </c>
      <c r="R11" s="20">
        <v>10.83157094918823</v>
      </c>
      <c r="S11" s="20">
        <v>10.90595660507795</v>
      </c>
      <c r="T11" s="20">
        <v>10.36719800867346</v>
      </c>
      <c r="U11" s="20">
        <v>9.90733210663228</v>
      </c>
      <c r="V11" s="20">
        <v>9.671581128460637</v>
      </c>
      <c r="W11" s="20">
        <v>9.214817979072238</v>
      </c>
      <c r="X11" s="20">
        <v>9.259397954488206</v>
      </c>
      <c r="Y11" s="20">
        <v>9.253128177211405</v>
      </c>
      <c r="Z11" s="20">
        <v>9.099729526170508</v>
      </c>
      <c r="AA11" s="20">
        <v>9.22369082153958</v>
      </c>
      <c r="AB11" s="20">
        <v>9.162739640493795</v>
      </c>
      <c r="AC11" s="20">
        <v>9.160473334072224</v>
      </c>
      <c r="AD11" s="20"/>
      <c r="AE11" s="20">
        <v>-0.2326170402515472</v>
      </c>
      <c r="AF11" s="20">
        <v>-2.776817190433318</v>
      </c>
      <c r="AG11" s="22">
        <v>-2.473393887081343E-4</v>
      </c>
      <c r="AH11" s="20">
        <v>-0.002266306421571329</v>
      </c>
    </row>
    <row r="12" ht="12.75" customHeight="1">
      <c r="A12" s="19" t="s">
        <v>43</v>
      </c>
      <c r="B12" s="20">
        <v>19.95771337329469</v>
      </c>
      <c r="C12" s="20">
        <v>19.86691667112477</v>
      </c>
      <c r="D12" s="20">
        <v>19.52815028057578</v>
      </c>
      <c r="E12" s="20">
        <v>19.91672489837331</v>
      </c>
      <c r="F12" s="20">
        <v>19.43865366838518</v>
      </c>
      <c r="G12" s="20">
        <v>18.93395244659836</v>
      </c>
      <c r="H12" s="20">
        <v>19.21536974830819</v>
      </c>
      <c r="I12" s="20">
        <v>18.77354441703407</v>
      </c>
      <c r="J12" s="20">
        <v>18.87628105431599</v>
      </c>
      <c r="K12" s="20">
        <v>18.83002910955577</v>
      </c>
      <c r="L12" s="20">
        <v>19.55469366833947</v>
      </c>
      <c r="M12" s="20">
        <v>20.95696584950085</v>
      </c>
      <c r="N12" s="20">
        <v>20.24690358172244</v>
      </c>
      <c r="O12" s="20">
        <v>19.93485729036086</v>
      </c>
      <c r="P12" s="20">
        <v>20.34319580784445</v>
      </c>
      <c r="Q12" s="20">
        <v>20.57446294069883</v>
      </c>
      <c r="R12" s="20">
        <v>20.40811410023294</v>
      </c>
      <c r="S12" s="20">
        <v>20.60968417375252</v>
      </c>
      <c r="T12" s="20">
        <v>19.84953449558384</v>
      </c>
      <c r="U12" s="20">
        <v>18.69100692144374</v>
      </c>
      <c r="V12" s="20">
        <v>18.8983211254401</v>
      </c>
      <c r="W12" s="20">
        <v>17.90209292308966</v>
      </c>
      <c r="X12" s="20">
        <v>17.44510603528114</v>
      </c>
      <c r="Y12" s="20">
        <v>17.30278664784289</v>
      </c>
      <c r="Z12" s="20">
        <v>17.16197680630548</v>
      </c>
      <c r="AA12" s="20">
        <v>16.60721417217772</v>
      </c>
      <c r="AB12" s="20">
        <v>15.73431359992369</v>
      </c>
      <c r="AC12" s="20">
        <v>15.59525144659225</v>
      </c>
      <c r="AD12" s="20"/>
      <c r="AE12" s="20">
        <v>-0.218585257995529</v>
      </c>
      <c r="AF12" s="20">
        <v>-4.362461926702441</v>
      </c>
      <c r="AG12" s="22">
        <v>-0.008838145524957097</v>
      </c>
      <c r="AH12" s="20">
        <v>-0.1390621533314373</v>
      </c>
    </row>
    <row r="13" ht="12.75" customHeight="1">
      <c r="A13" s="19" t="s">
        <v>45</v>
      </c>
      <c r="B13" s="20">
        <v>12.36718732114582</v>
      </c>
      <c r="C13" s="20">
        <v>12.07784158259187</v>
      </c>
      <c r="D13" s="20">
        <v>12.17207047761893</v>
      </c>
      <c r="E13" s="20">
        <v>11.54028873128242</v>
      </c>
      <c r="F13" s="20">
        <v>11.2970253097854</v>
      </c>
      <c r="G13" s="20">
        <v>11.06261459341961</v>
      </c>
      <c r="H13" s="20">
        <v>11.85605460647831</v>
      </c>
      <c r="I13" s="20">
        <v>12.70414988831144</v>
      </c>
      <c r="J13" s="20">
        <v>11.94511678210371</v>
      </c>
      <c r="K13" s="20">
        <v>12.22766576121496</v>
      </c>
      <c r="L13" s="20">
        <v>12.51703637273194</v>
      </c>
      <c r="M13" s="20">
        <v>12.08566424649362</v>
      </c>
      <c r="N13" s="20">
        <v>11.51885655917283</v>
      </c>
      <c r="O13" s="20">
        <v>12.20788829537979</v>
      </c>
      <c r="P13" s="20">
        <v>12.68021160874598</v>
      </c>
      <c r="Q13" s="20">
        <v>12.4939036566024</v>
      </c>
      <c r="R13" s="20">
        <v>11.60147288573009</v>
      </c>
      <c r="S13" s="20">
        <v>11.34998152596993</v>
      </c>
      <c r="T13" s="20">
        <v>10.56874223768647</v>
      </c>
      <c r="U13" s="20">
        <v>10.02824689362092</v>
      </c>
      <c r="V13" s="20">
        <v>10.07287919815917</v>
      </c>
      <c r="W13" s="20">
        <v>9.657428848569905</v>
      </c>
      <c r="X13" s="20">
        <v>9.44053354799673</v>
      </c>
      <c r="Y13" s="20">
        <v>9.64245157751185</v>
      </c>
      <c r="Z13" s="20">
        <v>9.722101452815595</v>
      </c>
      <c r="AA13" s="20">
        <v>10.11429900921402</v>
      </c>
      <c r="AB13" s="20">
        <v>9.523979734216793</v>
      </c>
      <c r="AC13" s="20">
        <v>9.39524414352174</v>
      </c>
      <c r="AD13" s="20"/>
      <c r="AE13" s="20">
        <v>-0.2403087379894825</v>
      </c>
      <c r="AF13" s="20">
        <v>-2.97194317762408</v>
      </c>
      <c r="AG13" s="22">
        <v>-0.01351699544598406</v>
      </c>
      <c r="AH13" s="20">
        <v>-0.1287355906950527</v>
      </c>
    </row>
    <row r="14" ht="12.75" customHeight="1">
      <c r="A14" s="19" t="s">
        <v>46</v>
      </c>
      <c r="B14" s="20">
        <v>24.87816506004608</v>
      </c>
      <c r="C14" s="20">
        <v>25.56799466480847</v>
      </c>
      <c r="D14" s="20">
        <v>23.44290213540521</v>
      </c>
      <c r="E14" s="20">
        <v>25.11404809248848</v>
      </c>
      <c r="F14" s="20">
        <v>23.74179869065411</v>
      </c>
      <c r="G14" s="20">
        <v>22.0451836253648</v>
      </c>
      <c r="H14" s="20">
        <v>22.53277669168622</v>
      </c>
      <c r="I14" s="20">
        <v>20.36858189965006</v>
      </c>
      <c r="J14" s="20">
        <v>19.50352463398596</v>
      </c>
      <c r="K14" s="20">
        <v>19.44089017959467</v>
      </c>
      <c r="L14" s="20">
        <v>20.22862111289671</v>
      </c>
      <c r="M14" s="20">
        <v>19.37786981953096</v>
      </c>
      <c r="N14" s="20">
        <v>18.83578232212929</v>
      </c>
      <c r="O14" s="20">
        <v>19.24119667993757</v>
      </c>
      <c r="P14" s="20">
        <v>19.18595189846505</v>
      </c>
      <c r="Q14" s="20">
        <v>19.79405361121172</v>
      </c>
      <c r="R14" s="20">
        <v>18.25702441185254</v>
      </c>
      <c r="S14" s="20">
        <v>18.93207884962618</v>
      </c>
      <c r="T14" s="20">
        <v>17.63390437135889</v>
      </c>
      <c r="U14" s="20">
        <v>13.38489687695784</v>
      </c>
      <c r="V14" s="20">
        <v>12.48007180080535</v>
      </c>
      <c r="W14" s="20">
        <v>13.44165791948876</v>
      </c>
      <c r="X14" s="20">
        <v>14.55316045875159</v>
      </c>
      <c r="Y14" s="20">
        <v>14.11925255948015</v>
      </c>
      <c r="Z14" s="20">
        <v>13.59698097176081</v>
      </c>
      <c r="AA14" s="20">
        <v>13.5876786014261</v>
      </c>
      <c r="AB14" s="20">
        <v>13.95212060376855</v>
      </c>
      <c r="AC14" s="20">
        <v>12.89398446905237</v>
      </c>
      <c r="AD14" s="20"/>
      <c r="AE14" s="20">
        <v>-0.4817148114448403</v>
      </c>
      <c r="AF14" s="20">
        <v>-11.98418059099371</v>
      </c>
      <c r="AG14" s="22">
        <v>-0.0758405238004014</v>
      </c>
      <c r="AH14" s="20">
        <v>-1.058136134716179</v>
      </c>
    </row>
    <row r="15" ht="12.75" customHeight="1">
      <c r="A15" s="19" t="s">
        <v>49</v>
      </c>
      <c r="B15" s="20">
        <v>7.35602354287146</v>
      </c>
      <c r="C15" s="20">
        <v>7.305670123078307</v>
      </c>
      <c r="D15" s="20">
        <v>7.298045511739345</v>
      </c>
      <c r="E15" s="20">
        <v>7.636240196346311</v>
      </c>
      <c r="F15" s="20">
        <v>7.655452375039324</v>
      </c>
      <c r="G15" s="20">
        <v>7.612203970574394</v>
      </c>
      <c r="H15" s="20">
        <v>7.650305547235591</v>
      </c>
      <c r="I15" s="20">
        <v>7.484375175054361</v>
      </c>
      <c r="J15" s="20">
        <v>7.20567782643512</v>
      </c>
      <c r="K15" s="20">
        <v>7.275798393224754</v>
      </c>
      <c r="L15" s="20">
        <v>7.500124252166994</v>
      </c>
      <c r="M15" s="20">
        <v>7.08626244785501</v>
      </c>
      <c r="N15" s="20">
        <v>7.275684595120087</v>
      </c>
      <c r="O15" s="20">
        <v>6.890817284245187</v>
      </c>
      <c r="P15" s="20">
        <v>7.040899247663358</v>
      </c>
      <c r="Q15" s="20">
        <v>6.909163769574906</v>
      </c>
      <c r="R15" s="20">
        <v>5.567132805294139</v>
      </c>
      <c r="S15" s="20">
        <v>5.87738894887792</v>
      </c>
      <c r="T15" s="20">
        <v>5.307499804663517</v>
      </c>
      <c r="U15" s="20">
        <v>5.357746426165716</v>
      </c>
      <c r="V15" s="20">
        <v>5.305316570998998</v>
      </c>
      <c r="W15" s="20">
        <v>4.968061876565065</v>
      </c>
      <c r="X15" s="20">
        <v>4.171110421580766</v>
      </c>
      <c r="Y15" s="20">
        <v>4.348827995641972</v>
      </c>
      <c r="Z15" s="20">
        <v>4.55399778757708</v>
      </c>
      <c r="AA15" s="20">
        <v>4.421009555001279</v>
      </c>
      <c r="AB15" s="20">
        <v>4.029123903463169</v>
      </c>
      <c r="AC15" s="20">
        <v>3.785269810743548</v>
      </c>
      <c r="AD15" s="20"/>
      <c r="AE15" s="20">
        <v>-0.485419019028051</v>
      </c>
      <c r="AF15" s="20">
        <v>-3.570753732127912</v>
      </c>
      <c r="AG15" s="22">
        <v>-0.06052285771356414</v>
      </c>
      <c r="AH15" s="20">
        <v>-0.2438540927196216</v>
      </c>
    </row>
    <row r="16" ht="12.75" customHeight="1">
      <c r="A16" s="19" t="s">
        <v>58</v>
      </c>
      <c r="B16" s="20">
        <v>14.44985743267117</v>
      </c>
      <c r="C16" s="20">
        <v>14.17531155936778</v>
      </c>
      <c r="D16" s="20">
        <v>14.05361004900454</v>
      </c>
      <c r="E16" s="20">
        <v>13.99646942566084</v>
      </c>
      <c r="F16" s="20">
        <v>14.20443906083767</v>
      </c>
      <c r="G16" s="20">
        <v>14.2739927270989</v>
      </c>
      <c r="H16" s="20">
        <v>14.34406674884588</v>
      </c>
      <c r="I16" s="20">
        <v>14.36079555796116</v>
      </c>
      <c r="J16" s="20">
        <v>14.91493519853919</v>
      </c>
      <c r="K16" s="20">
        <v>14.62648407758953</v>
      </c>
      <c r="L16" s="20">
        <v>14.88103455910268</v>
      </c>
      <c r="M16" s="20">
        <v>14.53292874563887</v>
      </c>
      <c r="N16" s="20">
        <v>14.43626728792869</v>
      </c>
      <c r="O16" s="20">
        <v>14.42027553172921</v>
      </c>
      <c r="P16" s="20">
        <v>14.71383670251261</v>
      </c>
      <c r="Q16" s="20">
        <v>14.55153146503593</v>
      </c>
      <c r="R16" s="20">
        <v>14.21193319228496</v>
      </c>
      <c r="S16" s="20">
        <v>13.93797424428052</v>
      </c>
      <c r="T16" s="20">
        <v>12.83514165094405</v>
      </c>
      <c r="U16" s="20">
        <v>11.9787866560286</v>
      </c>
      <c r="V16" s="20">
        <v>12.81143871800911</v>
      </c>
      <c r="W16" s="20">
        <v>11.96011841654957</v>
      </c>
      <c r="X16" s="20">
        <v>11.4902263500316</v>
      </c>
      <c r="Y16" s="20">
        <v>11.30345528717373</v>
      </c>
      <c r="Z16" s="20">
        <v>11.43135222040138</v>
      </c>
      <c r="AA16" s="20">
        <v>11.44191119947644</v>
      </c>
      <c r="AB16" s="20">
        <v>11.11061046525401</v>
      </c>
      <c r="AC16" s="20">
        <v>10.86701042254061</v>
      </c>
      <c r="AD16" s="20"/>
      <c r="AE16" s="20">
        <v>-0.2479503363147192</v>
      </c>
      <c r="AF16" s="20">
        <v>-3.582847010130561</v>
      </c>
      <c r="AG16" s="22">
        <v>-0.02192499174327212</v>
      </c>
      <c r="AH16" s="20">
        <v>-0.2436000427134069</v>
      </c>
    </row>
    <row r="17" ht="12.75" customHeight="1">
      <c r="A17" s="19" t="s">
        <v>62</v>
      </c>
      <c r="B17" s="20">
        <v>21.37288800980638</v>
      </c>
      <c r="C17" s="20">
        <v>19.73133600889251</v>
      </c>
      <c r="D17" s="20">
        <v>19.16842235771886</v>
      </c>
      <c r="E17" s="20">
        <v>20.05334090469926</v>
      </c>
      <c r="F17" s="20">
        <v>19.95021368922618</v>
      </c>
      <c r="G17" s="20">
        <v>20.62501266652461</v>
      </c>
      <c r="H17" s="20">
        <v>20.70708410625256</v>
      </c>
      <c r="I17" s="20">
        <v>20.32779890423233</v>
      </c>
      <c r="J17" s="20">
        <v>20.00344137430502</v>
      </c>
      <c r="K17" s="20">
        <v>19.8776635155144</v>
      </c>
      <c r="L17" s="20">
        <v>20.44301232924764</v>
      </c>
      <c r="M17" s="20">
        <v>19.16319732649047</v>
      </c>
      <c r="N17" s="20">
        <v>19.43221724388738</v>
      </c>
      <c r="O17" s="20">
        <v>19.54234384067652</v>
      </c>
      <c r="P17" s="20">
        <v>19.79447155810762</v>
      </c>
      <c r="Q17" s="20">
        <v>20.62602610129769</v>
      </c>
      <c r="R17" s="20">
        <v>19.8296429740084</v>
      </c>
      <c r="S17" s="20">
        <v>19.71201507082163</v>
      </c>
      <c r="T17" s="20">
        <v>18.069167252803</v>
      </c>
      <c r="U17" s="20">
        <v>16.81903720861479</v>
      </c>
      <c r="V17" s="20">
        <v>17.64329881602161</v>
      </c>
      <c r="W17" s="20">
        <v>15.91773974971</v>
      </c>
      <c r="X17" s="20">
        <v>13.7195904108582</v>
      </c>
      <c r="Y17" s="20">
        <v>13.45442158561049</v>
      </c>
      <c r="Z17" s="20">
        <v>13.83947608688586</v>
      </c>
      <c r="AA17" s="20">
        <v>13.42667088134959</v>
      </c>
      <c r="AB17" s="20">
        <v>13.18447762111711</v>
      </c>
      <c r="AC17" s="20">
        <v>12.74325731578864</v>
      </c>
      <c r="AD17" s="20"/>
      <c r="AE17" s="20">
        <v>-0.4037653072461833</v>
      </c>
      <c r="AF17" s="20">
        <v>-8.629630694017742</v>
      </c>
      <c r="AG17" s="22">
        <v>-0.0334651336221149</v>
      </c>
      <c r="AH17" s="20">
        <v>-0.4412203053284678</v>
      </c>
    </row>
    <row r="18" ht="12.75" customHeight="1">
      <c r="A18" s="19" t="s">
        <v>64</v>
      </c>
      <c r="B18" s="20">
        <v>19.44439947163524</v>
      </c>
      <c r="C18" s="20">
        <v>17.27131582027342</v>
      </c>
      <c r="D18" s="20">
        <v>17.82926478155839</v>
      </c>
      <c r="E18" s="20">
        <v>16.137619994298</v>
      </c>
      <c r="F18" s="20">
        <v>17.09000839709505</v>
      </c>
      <c r="G18" s="20">
        <v>16.91554524350535</v>
      </c>
      <c r="H18" s="20">
        <v>15.9659503785322</v>
      </c>
      <c r="I18" s="20">
        <v>15.40103871930986</v>
      </c>
      <c r="J18" s="20">
        <v>15.41486228687152</v>
      </c>
      <c r="K18" s="20">
        <v>15.23496188146209</v>
      </c>
      <c r="L18" s="20">
        <v>15.40107530842592</v>
      </c>
      <c r="M18" s="20">
        <v>15.64018577136449</v>
      </c>
      <c r="N18" s="20">
        <v>16.46021757832111</v>
      </c>
      <c r="O18" s="20">
        <v>17.07585210215421</v>
      </c>
      <c r="P18" s="20">
        <v>17.52342776361794</v>
      </c>
      <c r="Q18" s="20">
        <v>17.73174229522281</v>
      </c>
      <c r="R18" s="20">
        <v>17.71196579482352</v>
      </c>
      <c r="S18" s="20">
        <v>18.25321903490874</v>
      </c>
      <c r="T18" s="20">
        <v>14.49642256938344</v>
      </c>
      <c r="U18" s="20">
        <v>14.02412545005234</v>
      </c>
      <c r="V18" s="20">
        <v>13.95496685642032</v>
      </c>
      <c r="W18" s="20">
        <v>14.12025706915343</v>
      </c>
      <c r="X18" s="20">
        <v>13.57035749541777</v>
      </c>
      <c r="Y18" s="20">
        <v>13.10917161855043</v>
      </c>
      <c r="Z18" s="20">
        <v>13.01675401627254</v>
      </c>
      <c r="AA18" s="20">
        <v>13.06715666310967</v>
      </c>
      <c r="AB18" s="20">
        <v>12.96217736695559</v>
      </c>
      <c r="AC18" s="20">
        <v>12.44993950461098</v>
      </c>
      <c r="AD18" s="20"/>
      <c r="AE18" s="20">
        <v>-0.3597159160007752</v>
      </c>
      <c r="AF18" s="20">
        <v>-6.994459967024261</v>
      </c>
      <c r="AG18" s="22">
        <v>-0.03951788714529181</v>
      </c>
      <c r="AH18" s="20">
        <v>-0.5122378623446071</v>
      </c>
    </row>
    <row r="19" ht="12.75" customHeight="1">
      <c r="A19" s="19" t="s">
        <v>65</v>
      </c>
      <c r="B19" s="20">
        <v>11.17947662768516</v>
      </c>
      <c r="C19" s="20">
        <v>11.53275001926771</v>
      </c>
      <c r="D19" s="20">
        <v>10.53561486703362</v>
      </c>
      <c r="E19" s="20">
        <v>11.18683296182988</v>
      </c>
      <c r="F19" s="20">
        <v>10.95719830289173</v>
      </c>
      <c r="G19" s="20">
        <v>11.3341411946888</v>
      </c>
      <c r="H19" s="20">
        <v>11.59917658281551</v>
      </c>
      <c r="I19" s="20">
        <v>11.19324891753106</v>
      </c>
      <c r="J19" s="20">
        <v>11.18333073452601</v>
      </c>
      <c r="K19" s="20">
        <v>11.65399457800638</v>
      </c>
      <c r="L19" s="20">
        <v>11.99585040711651</v>
      </c>
      <c r="M19" s="20">
        <v>11.75155797966282</v>
      </c>
      <c r="N19" s="20">
        <v>11.14322424149369</v>
      </c>
      <c r="O19" s="20">
        <v>10.51381275254035</v>
      </c>
      <c r="P19" s="20">
        <v>11.15973524770249</v>
      </c>
      <c r="Q19" s="20">
        <v>10.98919463564908</v>
      </c>
      <c r="R19" s="20">
        <v>10.71200709597279</v>
      </c>
      <c r="S19" s="20">
        <v>10.79253040020552</v>
      </c>
      <c r="T19" s="20">
        <v>10.08217543012214</v>
      </c>
      <c r="U19" s="20">
        <v>9.71200341336565</v>
      </c>
      <c r="V19" s="20">
        <v>10.11717117212935</v>
      </c>
      <c r="W19" s="20">
        <v>9.918265813614921</v>
      </c>
      <c r="X19" s="20">
        <v>9.770458364604506</v>
      </c>
      <c r="Y19" s="20">
        <v>10.57960949228785</v>
      </c>
      <c r="Z19" s="20">
        <v>10.17293470072196</v>
      </c>
      <c r="AA19" s="20">
        <v>10.80644103119255</v>
      </c>
      <c r="AB19" s="20">
        <v>10.85428193458162</v>
      </c>
      <c r="AC19" s="20">
        <v>10.79276757360164</v>
      </c>
      <c r="AD19" s="20"/>
      <c r="AE19" s="20">
        <v>-0.03459098014712614</v>
      </c>
      <c r="AF19" s="20">
        <v>-0.3867090540835179</v>
      </c>
      <c r="AG19" s="22">
        <v>-0.005667289771052464</v>
      </c>
      <c r="AH19" s="20">
        <v>-0.06151436097997376</v>
      </c>
    </row>
    <row r="20" ht="12.75" customHeight="1">
      <c r="A20" s="19" t="s">
        <v>70</v>
      </c>
      <c r="B20" s="20">
        <v>16.71014815425456</v>
      </c>
      <c r="C20" s="20">
        <v>16.54374649580615</v>
      </c>
      <c r="D20" s="20">
        <v>15.98512399959955</v>
      </c>
      <c r="E20" s="20">
        <v>17.22241297360396</v>
      </c>
      <c r="F20" s="20">
        <v>17.08510194991324</v>
      </c>
      <c r="G20" s="20">
        <v>17.29323605667365</v>
      </c>
      <c r="H20" s="20">
        <v>18.29011346401861</v>
      </c>
      <c r="I20" s="20">
        <v>18.43094094045899</v>
      </c>
      <c r="J20" s="20">
        <v>17.49837441689314</v>
      </c>
      <c r="K20" s="20">
        <v>18.1802658411608</v>
      </c>
      <c r="L20" s="20">
        <v>18.64502880958694</v>
      </c>
      <c r="M20" s="20">
        <v>17.8776814077604</v>
      </c>
      <c r="N20" s="20">
        <v>18.0160432603147</v>
      </c>
      <c r="O20" s="20">
        <v>18.24640073841818</v>
      </c>
      <c r="P20" s="20">
        <v>18.74798237427597</v>
      </c>
      <c r="Q20" s="20">
        <v>19.23218083820997</v>
      </c>
      <c r="R20" s="20">
        <v>18.55134312513546</v>
      </c>
      <c r="S20" s="20">
        <v>19.08748809072118</v>
      </c>
      <c r="T20" s="20">
        <v>18.88996767790468</v>
      </c>
      <c r="U20" s="20">
        <v>17.63209389535956</v>
      </c>
      <c r="V20" s="20">
        <v>17.97188764348331</v>
      </c>
      <c r="W20" s="20">
        <v>17.83718996513253</v>
      </c>
      <c r="X20" s="20">
        <v>16.82985637637197</v>
      </c>
      <c r="Y20" s="20">
        <v>17.85237011679376</v>
      </c>
      <c r="Z20" s="20">
        <v>18.10034412782595</v>
      </c>
      <c r="AA20" s="20">
        <v>16.78148079215894</v>
      </c>
      <c r="AB20" s="20">
        <v>15.90861636018403</v>
      </c>
      <c r="AC20" s="20">
        <v>15.82996238722232</v>
      </c>
      <c r="AD20" s="20"/>
      <c r="AE20" s="20">
        <v>-0.05267372610386689</v>
      </c>
      <c r="AF20" s="20">
        <v>-0.8801857670322413</v>
      </c>
      <c r="AG20" s="22">
        <v>-0.004944111491591685</v>
      </c>
      <c r="AH20" s="20">
        <v>-0.07865397296170862</v>
      </c>
    </row>
    <row r="21" ht="12.75" customHeight="1">
      <c r="A21" s="19" t="s">
        <v>71</v>
      </c>
      <c r="B21" s="20">
        <v>36.8259806041891</v>
      </c>
      <c r="C21" s="20">
        <v>35.84027300582405</v>
      </c>
      <c r="D21" s="20">
        <v>34.83265762849557</v>
      </c>
      <c r="E21" s="20">
        <v>35.27976363270405</v>
      </c>
      <c r="F21" s="20">
        <v>34.8599646338929</v>
      </c>
      <c r="G21" s="20">
        <v>35.44687930976746</v>
      </c>
      <c r="H21" s="20">
        <v>35.86220806270475</v>
      </c>
      <c r="I21" s="20">
        <v>36.2536087855013</v>
      </c>
      <c r="J21" s="20">
        <v>36.11045405756122</v>
      </c>
      <c r="K21" s="20">
        <v>36.84588586591418</v>
      </c>
      <c r="L21" s="20">
        <v>38.80569591716218</v>
      </c>
      <c r="M21" s="20">
        <v>36.91248603261143</v>
      </c>
      <c r="N21" s="20">
        <v>37.26147259079211</v>
      </c>
      <c r="O21" s="20">
        <v>38.00288873230857</v>
      </c>
      <c r="P21" s="20">
        <v>37.65261661978776</v>
      </c>
      <c r="Q21" s="20">
        <v>37.22925308434603</v>
      </c>
      <c r="R21" s="20">
        <v>36.55856640924451</v>
      </c>
      <c r="S21" s="20">
        <v>36.27731536334494</v>
      </c>
      <c r="T21" s="20">
        <v>35.34412426080066</v>
      </c>
      <c r="U21" s="20">
        <v>31.61672988291842</v>
      </c>
      <c r="V21" s="20">
        <v>33.3823911564828</v>
      </c>
      <c r="W21" s="20">
        <v>32.11326622424057</v>
      </c>
      <c r="X21" s="20">
        <v>29.76031824072157</v>
      </c>
      <c r="Y21" s="20">
        <v>30.45971801621979</v>
      </c>
      <c r="Z21" s="20">
        <v>31.17989293943506</v>
      </c>
      <c r="AA21" s="20">
        <v>28.18254648011107</v>
      </c>
      <c r="AB21" s="20">
        <v>27.45420738552205</v>
      </c>
      <c r="AC21" s="20">
        <v>26.57115843615297</v>
      </c>
      <c r="AD21" s="20"/>
      <c r="AE21" s="20">
        <v>-0.2784670496152274</v>
      </c>
      <c r="AF21" s="20">
        <v>-10.25482216803613</v>
      </c>
      <c r="AG21" s="22">
        <v>-0.03216443064514596</v>
      </c>
      <c r="AH21" s="20">
        <v>-0.8830489493690763</v>
      </c>
    </row>
    <row r="22" ht="12.75" customHeight="1">
      <c r="A22" s="19" t="s">
        <v>72</v>
      </c>
      <c r="B22" s="20">
        <v>22.62943500157838</v>
      </c>
      <c r="C22" s="20">
        <v>23.21999177939689</v>
      </c>
      <c r="D22" s="20">
        <v>22.5420919108131</v>
      </c>
      <c r="E22" s="20">
        <v>23.82696084784778</v>
      </c>
      <c r="F22" s="20">
        <v>24.08213364258126</v>
      </c>
      <c r="G22" s="20">
        <v>25.19219221783291</v>
      </c>
      <c r="H22" s="20">
        <v>25.74671847367508</v>
      </c>
      <c r="I22" s="20">
        <v>25.40400236792258</v>
      </c>
      <c r="J22" s="20">
        <v>26.61625275910291</v>
      </c>
      <c r="K22" s="20">
        <v>26.85413392516843</v>
      </c>
      <c r="L22" s="20">
        <v>27.10652359455532</v>
      </c>
      <c r="M22" s="20">
        <v>26.71416752899723</v>
      </c>
      <c r="N22" s="20">
        <v>26.93191386866313</v>
      </c>
      <c r="O22" s="20">
        <v>26.71430749159914</v>
      </c>
      <c r="P22" s="20">
        <v>27.27630805291236</v>
      </c>
      <c r="Q22" s="20">
        <v>27.21678271166436</v>
      </c>
      <c r="R22" s="20">
        <v>27.50042834702661</v>
      </c>
      <c r="S22" s="20">
        <v>29.09759401409266</v>
      </c>
      <c r="T22" s="20">
        <v>30.17205458720993</v>
      </c>
      <c r="U22" s="20">
        <v>28.37491782510256</v>
      </c>
      <c r="V22" s="20">
        <v>29.67939966404721</v>
      </c>
      <c r="W22" s="20">
        <v>28.53327459043115</v>
      </c>
      <c r="X22" s="20">
        <v>26.50144458223377</v>
      </c>
      <c r="Y22" s="20">
        <v>26.77636129879056</v>
      </c>
      <c r="Z22" s="20">
        <v>26.96147374245007</v>
      </c>
      <c r="AA22" s="20">
        <v>24.96684441399866</v>
      </c>
      <c r="AB22" s="20">
        <v>23.79940341219653</v>
      </c>
      <c r="AC22" s="20">
        <v>24.42512302971528</v>
      </c>
      <c r="AD22" s="20"/>
      <c r="AE22" s="20">
        <v>0.07935187193191728</v>
      </c>
      <c r="AF22" s="20">
        <v>1.795688028136894</v>
      </c>
      <c r="AG22" s="22">
        <v>0.02629139927087754</v>
      </c>
      <c r="AH22" s="20">
        <v>0.6257196175187438</v>
      </c>
    </row>
    <row r="23" ht="12.75" customHeight="1">
      <c r="A23" s="19" t="s">
        <v>73</v>
      </c>
      <c r="B23" s="20">
        <v>27.88884472802016</v>
      </c>
      <c r="C23" s="20">
        <v>27.13823715390992</v>
      </c>
      <c r="D23" s="20">
        <v>25.86197898512795</v>
      </c>
      <c r="E23" s="20">
        <v>27.74372458975946</v>
      </c>
      <c r="F23" s="20">
        <v>27.61564367636615</v>
      </c>
      <c r="G23" s="20">
        <v>26.43634533459568</v>
      </c>
      <c r="H23" s="20">
        <v>28.4031060943429</v>
      </c>
      <c r="I23" s="20">
        <v>27.03940304704596</v>
      </c>
      <c r="J23" s="20">
        <v>26.41599842431354</v>
      </c>
      <c r="K23" s="20">
        <v>27.57963712698023</v>
      </c>
      <c r="L23" s="20">
        <v>28.06796718735006</v>
      </c>
      <c r="M23" s="20">
        <v>26.43849132725659</v>
      </c>
      <c r="N23" s="20">
        <v>28.12944186265556</v>
      </c>
      <c r="O23" s="20">
        <v>28.78861205709228</v>
      </c>
      <c r="P23" s="20">
        <v>27.62486189186314</v>
      </c>
      <c r="Q23" s="20">
        <v>26.16067503542111</v>
      </c>
      <c r="R23" s="20">
        <v>26.02193467647482</v>
      </c>
      <c r="S23" s="20">
        <v>28.59318289987117</v>
      </c>
      <c r="T23" s="20">
        <v>26.46673228365615</v>
      </c>
      <c r="U23" s="20">
        <v>25.59035448614346</v>
      </c>
      <c r="V23" s="20">
        <v>25.2893657731319</v>
      </c>
      <c r="W23" s="20">
        <v>24.55479617362723</v>
      </c>
      <c r="X23" s="20">
        <v>22.76731737703252</v>
      </c>
      <c r="Y23" s="20">
        <v>23.98554913476568</v>
      </c>
      <c r="Z23" s="20">
        <v>24.01914006702081</v>
      </c>
      <c r="AA23" s="20">
        <v>21.99606587487802</v>
      </c>
      <c r="AB23" s="20">
        <v>21.26153101592114</v>
      </c>
      <c r="AC23" s="20">
        <v>20.00632713328938</v>
      </c>
      <c r="AD23" s="20"/>
      <c r="AE23" s="20">
        <v>-0.2826405206670732</v>
      </c>
      <c r="AF23" s="20">
        <v>-7.882517594730778</v>
      </c>
      <c r="AG23" s="22">
        <v>-0.05903638273705836</v>
      </c>
      <c r="AH23" s="20">
        <v>-1.255203882631758</v>
      </c>
    </row>
    <row r="24" ht="12.75" customHeight="1">
      <c r="A24" s="19" t="s">
        <v>74</v>
      </c>
      <c r="B24" s="20">
        <v>31.90974545536294</v>
      </c>
      <c r="C24" s="20">
        <v>31.73502265758868</v>
      </c>
      <c r="D24" s="20">
        <v>32.13512919729383</v>
      </c>
      <c r="E24" s="20">
        <v>34.64891598506963</v>
      </c>
      <c r="F24" s="20">
        <v>33.7733231297919</v>
      </c>
      <c r="G24" s="20">
        <v>34.86546901859505</v>
      </c>
      <c r="H24" s="20">
        <v>34.87607942328012</v>
      </c>
      <c r="I24" s="20">
        <v>35.69522164453844</v>
      </c>
      <c r="J24" s="20">
        <v>34.73966393952333</v>
      </c>
      <c r="K24" s="20">
        <v>35.49646281040169</v>
      </c>
      <c r="L24" s="20">
        <v>35.51605257847478</v>
      </c>
      <c r="M24" s="20">
        <v>35.74608595537067</v>
      </c>
      <c r="N24" s="20">
        <v>35.72303716501401</v>
      </c>
      <c r="O24" s="20">
        <v>34.58310151102322</v>
      </c>
      <c r="P24" s="20">
        <v>35.59663850803939</v>
      </c>
      <c r="Q24" s="20">
        <v>35.85194961391437</v>
      </c>
      <c r="R24" s="20">
        <v>36.07097144248232</v>
      </c>
      <c r="S24" s="20">
        <v>35.88580769904666</v>
      </c>
      <c r="T24" s="20">
        <v>35.06762275551123</v>
      </c>
      <c r="U24" s="20">
        <v>32.43821894432232</v>
      </c>
      <c r="V24" s="20">
        <v>34.3811963301775</v>
      </c>
      <c r="W24" s="20">
        <v>33.96451528157441</v>
      </c>
      <c r="X24" s="20">
        <v>31.2392164137331</v>
      </c>
      <c r="Y24" s="20">
        <v>30.98604433483422</v>
      </c>
      <c r="Z24" s="20">
        <v>31.23587302778073</v>
      </c>
      <c r="AA24" s="20">
        <v>29.02358877347092</v>
      </c>
      <c r="AB24" s="20">
        <v>27.87316742338062</v>
      </c>
      <c r="AC24" s="20">
        <v>25.67054292671911</v>
      </c>
      <c r="AD24" s="20"/>
      <c r="AE24" s="20">
        <v>-0.1955265527696408</v>
      </c>
      <c r="AF24" s="20">
        <v>-6.23920252864383</v>
      </c>
      <c r="AG24" s="22">
        <v>-0.07902311435240406</v>
      </c>
      <c r="AH24" s="20">
        <v>-2.20262449666151</v>
      </c>
    </row>
    <row r="25" ht="12.75" customHeight="1">
      <c r="A25" s="19" t="s">
        <v>75</v>
      </c>
      <c r="B25" s="20">
        <v>49.05908889918157</v>
      </c>
      <c r="C25" s="20">
        <v>48.46631057361833</v>
      </c>
      <c r="D25" s="20">
        <v>49.80366905221886</v>
      </c>
      <c r="E25" s="20">
        <v>50.16585473107178</v>
      </c>
      <c r="F25" s="20">
        <v>51.41607786286283</v>
      </c>
      <c r="G25" s="20">
        <v>51.07904209693625</v>
      </c>
      <c r="H25" s="20">
        <v>52.00805021358233</v>
      </c>
      <c r="I25" s="20">
        <v>53.50785235871825</v>
      </c>
      <c r="J25" s="20">
        <v>50.37279593596352</v>
      </c>
      <c r="K25" s="20">
        <v>49.88170901738741</v>
      </c>
      <c r="L25" s="20">
        <v>54.08137662733782</v>
      </c>
      <c r="M25" s="20">
        <v>47.85167807470391</v>
      </c>
      <c r="N25" s="20">
        <v>49.55842556836902</v>
      </c>
      <c r="O25" s="20">
        <v>48.51782187342225</v>
      </c>
      <c r="P25" s="20">
        <v>50.85871821505091</v>
      </c>
      <c r="Q25" s="20">
        <v>48.81152450836822</v>
      </c>
      <c r="R25" s="20">
        <v>54.21606232063522</v>
      </c>
      <c r="S25" s="20">
        <v>54.24302227568175</v>
      </c>
      <c r="T25" s="20">
        <v>53.95338437555665</v>
      </c>
      <c r="U25" s="20">
        <v>49.51167023733972</v>
      </c>
      <c r="V25" s="20">
        <v>51.90134281136439</v>
      </c>
      <c r="W25" s="20">
        <v>52.12128920549434</v>
      </c>
      <c r="X25" s="20">
        <v>49.1063538142288</v>
      </c>
      <c r="Y25" s="20">
        <v>47.25861678106786</v>
      </c>
      <c r="Z25" s="20">
        <v>46.46910850731708</v>
      </c>
      <c r="AA25" s="20">
        <v>46.75888801157221</v>
      </c>
      <c r="AB25" s="20">
        <v>46.97717754651334</v>
      </c>
      <c r="AC25" s="20">
        <v>48.78190498066822</v>
      </c>
      <c r="AD25" s="20"/>
      <c r="AE25" s="20">
        <v>-0.005650001350065215</v>
      </c>
      <c r="AF25" s="20">
        <v>-0.2771839185133445</v>
      </c>
      <c r="AG25" s="22">
        <v>0.03841711078465648</v>
      </c>
      <c r="AH25" s="20">
        <v>1.804727434154884</v>
      </c>
    </row>
    <row r="26" ht="12.75" customHeight="1">
      <c r="A26" s="19" t="s">
        <v>76</v>
      </c>
      <c r="B26" s="20">
        <v>15.44637862531608</v>
      </c>
      <c r="C26" s="20">
        <v>15.00076342753044</v>
      </c>
      <c r="D26" s="20">
        <v>15.62469660097883</v>
      </c>
      <c r="E26" s="20">
        <v>15.1978679088545</v>
      </c>
      <c r="F26" s="20">
        <v>16.31565040206087</v>
      </c>
      <c r="G26" s="20">
        <v>15.24063099752177</v>
      </c>
      <c r="H26" s="20">
        <v>15.5716065843771</v>
      </c>
      <c r="I26" s="20">
        <v>15.67418413516924</v>
      </c>
      <c r="J26" s="20">
        <v>15.34762247617356</v>
      </c>
      <c r="K26" s="20">
        <v>16.05796889371579</v>
      </c>
      <c r="L26" s="20">
        <v>17.40032994389152</v>
      </c>
      <c r="M26" s="20">
        <v>17.37561077288557</v>
      </c>
      <c r="N26" s="20">
        <v>18.40257027297582</v>
      </c>
      <c r="O26" s="20">
        <v>17.98330106736954</v>
      </c>
      <c r="P26" s="20">
        <v>18.14246627609586</v>
      </c>
      <c r="Q26" s="20">
        <v>17.41621471011569</v>
      </c>
      <c r="R26" s="20">
        <v>15.95996531684348</v>
      </c>
      <c r="S26" s="20">
        <v>15.70010985923429</v>
      </c>
      <c r="T26" s="20">
        <v>14.25656762989722</v>
      </c>
      <c r="U26" s="20">
        <v>13.74287062058512</v>
      </c>
      <c r="V26" s="20">
        <v>13.53901430288848</v>
      </c>
      <c r="W26" s="20">
        <v>13.13388862572562</v>
      </c>
      <c r="X26" s="20">
        <v>11.84928282618175</v>
      </c>
      <c r="Y26" s="20">
        <v>12.41965218899752</v>
      </c>
      <c r="Z26" s="20">
        <v>12.43769708839584</v>
      </c>
      <c r="AA26" s="20">
        <v>12.62219748978639</v>
      </c>
      <c r="AB26" s="20">
        <v>12.29309334525373</v>
      </c>
      <c r="AC26" s="20">
        <v>11.59652400064706</v>
      </c>
      <c r="AD26" s="20"/>
      <c r="AE26" s="20">
        <v>-0.2492399492499328</v>
      </c>
      <c r="AF26" s="20">
        <v>-3.849854624669026</v>
      </c>
      <c r="AG26" s="22">
        <v>-0.05666347151554119</v>
      </c>
      <c r="AH26" s="20">
        <v>-0.6965693446066741</v>
      </c>
    </row>
    <row r="27" ht="12.75" customHeight="1">
      <c r="A27" s="19" t="s">
        <v>77</v>
      </c>
      <c r="B27" s="20">
        <v>14.63184989783997</v>
      </c>
      <c r="C27" s="20">
        <v>14.17963216733438</v>
      </c>
      <c r="D27" s="20">
        <v>13.57042912058358</v>
      </c>
      <c r="E27" s="20">
        <v>13.92924278987042</v>
      </c>
      <c r="F27" s="20">
        <v>13.99541081072903</v>
      </c>
      <c r="G27" s="20">
        <v>13.76372464251671</v>
      </c>
      <c r="H27" s="20">
        <v>14.06715387208545</v>
      </c>
      <c r="I27" s="20">
        <v>14.00761928004816</v>
      </c>
      <c r="J27" s="20">
        <v>14.3902067975607</v>
      </c>
      <c r="K27" s="20">
        <v>14.72258608920546</v>
      </c>
      <c r="L27" s="20">
        <v>14.56114208989526</v>
      </c>
      <c r="M27" s="20">
        <v>14.33891133700696</v>
      </c>
      <c r="N27" s="20">
        <v>14.1698856977831</v>
      </c>
      <c r="O27" s="20">
        <v>14.5526024395951</v>
      </c>
      <c r="P27" s="20">
        <v>14.53335050843444</v>
      </c>
      <c r="Q27" s="20">
        <v>14.80060429349782</v>
      </c>
      <c r="R27" s="20">
        <v>13.82614220359177</v>
      </c>
      <c r="S27" s="20">
        <v>13.826862994627</v>
      </c>
      <c r="T27" s="20">
        <v>13.07899681640247</v>
      </c>
      <c r="U27" s="20">
        <v>12.39928906941078</v>
      </c>
      <c r="V27" s="20">
        <v>12.03999636004403</v>
      </c>
      <c r="W27" s="20">
        <v>11.13334967252374</v>
      </c>
      <c r="X27" s="20">
        <v>10.2606304082657</v>
      </c>
      <c r="Y27" s="20">
        <v>10.07704148301348</v>
      </c>
      <c r="Z27" s="20">
        <v>10.34396774614745</v>
      </c>
      <c r="AA27" s="20">
        <v>9.965209542356876</v>
      </c>
      <c r="AB27" s="20">
        <v>9.6126236168958</v>
      </c>
      <c r="AC27" s="20">
        <v>8.623454664966232</v>
      </c>
      <c r="AD27" s="20"/>
      <c r="AE27" s="20">
        <v>-0.4106381130769206</v>
      </c>
      <c r="AF27" s="20">
        <v>-6.008395232873738</v>
      </c>
      <c r="AG27" s="22">
        <v>-0.1029031189977039</v>
      </c>
      <c r="AH27" s="20">
        <v>-0.9891689519295674</v>
      </c>
    </row>
    <row r="28" ht="12.75" customHeight="1">
      <c r="A28" s="19" t="s">
        <v>78</v>
      </c>
      <c r="B28" s="20">
        <v>13.85944137332799</v>
      </c>
      <c r="C28" s="20">
        <v>13.66279842347716</v>
      </c>
      <c r="D28" s="20">
        <v>13.9471840372361</v>
      </c>
      <c r="E28" s="20">
        <v>13.39634656701651</v>
      </c>
      <c r="F28" s="20">
        <v>13.34383785826241</v>
      </c>
      <c r="G28" s="20">
        <v>12.79979674850068</v>
      </c>
      <c r="H28" s="20">
        <v>12.82888805909413</v>
      </c>
      <c r="I28" s="20">
        <v>13.71209521464702</v>
      </c>
      <c r="J28" s="20">
        <v>13.2945471963422</v>
      </c>
      <c r="K28" s="20">
        <v>12.81782345982547</v>
      </c>
      <c r="L28" s="20">
        <v>12.8994392926979</v>
      </c>
      <c r="M28" s="20">
        <v>12.80723689167502</v>
      </c>
      <c r="N28" s="20">
        <v>12.89989807051336</v>
      </c>
      <c r="O28" s="20">
        <v>13.09991131353904</v>
      </c>
      <c r="P28" s="20">
        <v>12.8520179645273</v>
      </c>
      <c r="Q28" s="20">
        <v>13.12175471758358</v>
      </c>
      <c r="R28" s="20">
        <v>11.87912838187551</v>
      </c>
      <c r="S28" s="20">
        <v>12.36500155099957</v>
      </c>
      <c r="T28" s="20">
        <v>11.80366090574936</v>
      </c>
      <c r="U28" s="20">
        <v>10.72845734110475</v>
      </c>
      <c r="V28" s="20">
        <v>10.87914980291944</v>
      </c>
      <c r="W28" s="20">
        <v>10.22992899050958</v>
      </c>
      <c r="X28" s="20">
        <v>9.21261908197882</v>
      </c>
      <c r="Y28" s="20">
        <v>9.716775393488579</v>
      </c>
      <c r="Z28" s="20">
        <v>9.379875966632952</v>
      </c>
      <c r="AA28" s="20">
        <v>9.606950255453134</v>
      </c>
      <c r="AB28" s="20">
        <v>9.334612111589713</v>
      </c>
      <c r="AC28" s="20">
        <v>9.282357690592033</v>
      </c>
      <c r="AD28" s="20"/>
      <c r="AE28" s="20">
        <v>-0.3302502286668202</v>
      </c>
      <c r="AF28" s="20">
        <v>-4.577083682735957</v>
      </c>
      <c r="AG28" s="22">
        <v>-0.005597920981933679</v>
      </c>
      <c r="AH28" s="20">
        <v>-0.05225442099768074</v>
      </c>
    </row>
    <row r="29" ht="12.75" customHeight="1">
      <c r="A29" s="19" t="s">
        <v>79</v>
      </c>
      <c r="B29" s="20">
        <v>19.38336213008909</v>
      </c>
      <c r="C29" s="20">
        <v>19.04489196451983</v>
      </c>
      <c r="D29" s="20">
        <v>18.75510613791542</v>
      </c>
      <c r="E29" s="20">
        <v>18.65371556398123</v>
      </c>
      <c r="F29" s="20">
        <v>19.34440089661744</v>
      </c>
      <c r="G29" s="20">
        <v>19.4888117872102</v>
      </c>
      <c r="H29" s="20">
        <v>19.86980815965414</v>
      </c>
      <c r="I29" s="20">
        <v>19.48520051455375</v>
      </c>
      <c r="J29" s="20">
        <v>19.31631773451705</v>
      </c>
      <c r="K29" s="20">
        <v>20.04315154019475</v>
      </c>
      <c r="L29" s="20">
        <v>19.43197198615313</v>
      </c>
      <c r="M29" s="20">
        <v>18.94771675493034</v>
      </c>
      <c r="N29" s="20">
        <v>18.82991282148795</v>
      </c>
      <c r="O29" s="20">
        <v>18.47715610341882</v>
      </c>
      <c r="P29" s="20">
        <v>18.66928469973709</v>
      </c>
      <c r="Q29" s="20">
        <v>18.90217775910111</v>
      </c>
      <c r="R29" s="20">
        <v>17.82071155555087</v>
      </c>
      <c r="S29" s="20">
        <v>18.10511909973578</v>
      </c>
      <c r="T29" s="20">
        <v>17.57113216444347</v>
      </c>
      <c r="U29" s="20">
        <v>16.53676856354947</v>
      </c>
      <c r="V29" s="20">
        <v>16.65400763530154</v>
      </c>
      <c r="W29" s="20">
        <v>16.11656594891227</v>
      </c>
      <c r="X29" s="20">
        <v>15.40816807898177</v>
      </c>
      <c r="Y29" s="20">
        <v>16.26618107543509</v>
      </c>
      <c r="Z29" s="20">
        <v>16.23480464147636</v>
      </c>
      <c r="AA29" s="20">
        <v>16.25307165120785</v>
      </c>
      <c r="AB29" s="20">
        <v>15.21112295938024</v>
      </c>
      <c r="AC29" s="20">
        <v>15.30865640299693</v>
      </c>
      <c r="AD29" s="20"/>
      <c r="AE29" s="20">
        <v>-0.210216664154818</v>
      </c>
      <c r="AF29" s="20">
        <v>-4.074705727092155</v>
      </c>
      <c r="AG29" s="22">
        <v>0.006411981802865396</v>
      </c>
      <c r="AH29" s="20">
        <v>0.09753344361669569</v>
      </c>
    </row>
    <row r="30" ht="12.75" customHeight="1">
      <c r="A30" s="19" t="s">
        <v>80</v>
      </c>
      <c r="B30" s="20">
        <v>17.87371576559326</v>
      </c>
      <c r="C30" s="20">
        <v>17.67861468270781</v>
      </c>
      <c r="D30" s="20">
        <v>17.76531369832212</v>
      </c>
      <c r="E30" s="20">
        <v>18.51132537948242</v>
      </c>
      <c r="F30" s="20">
        <v>18.63167428851069</v>
      </c>
      <c r="G30" s="20">
        <v>19.0272319084591</v>
      </c>
      <c r="H30" s="20">
        <v>19.8329935484351</v>
      </c>
      <c r="I30" s="20">
        <v>19.11926295971854</v>
      </c>
      <c r="J30" s="20">
        <v>18.92570577264063</v>
      </c>
      <c r="K30" s="20">
        <v>18.85694061267452</v>
      </c>
      <c r="L30" s="20">
        <v>19.6738126919858</v>
      </c>
      <c r="M30" s="20">
        <v>18.89520211973768</v>
      </c>
      <c r="N30" s="20">
        <v>19.26632815473331</v>
      </c>
      <c r="O30" s="20">
        <v>19.94384846673924</v>
      </c>
      <c r="P30" s="20">
        <v>19.65155583140278</v>
      </c>
      <c r="Q30" s="20">
        <v>19.74266520192021</v>
      </c>
      <c r="R30" s="20">
        <v>19.06312055686209</v>
      </c>
      <c r="S30" s="20">
        <v>19.22010670149244</v>
      </c>
      <c r="T30" s="20">
        <v>18.98226178167712</v>
      </c>
      <c r="U30" s="20">
        <v>17.38745461128088</v>
      </c>
      <c r="V30" s="20">
        <v>17.25435207239147</v>
      </c>
      <c r="W30" s="20">
        <v>17.08514008907004</v>
      </c>
      <c r="X30" s="20">
        <v>16.06369715335126</v>
      </c>
      <c r="Y30" s="20">
        <v>16.48893605365463</v>
      </c>
      <c r="Z30" s="20">
        <v>17.34552690788365</v>
      </c>
      <c r="AA30" s="20">
        <v>15.96796253148954</v>
      </c>
      <c r="AB30" s="20">
        <v>16.11338688943448</v>
      </c>
      <c r="AC30" s="20">
        <v>15.88612463757912</v>
      </c>
      <c r="AD30" s="20"/>
      <c r="AE30" s="20">
        <v>-0.1112018985912394</v>
      </c>
      <c r="AF30" s="20">
        <v>-1.98759112801414</v>
      </c>
      <c r="AG30" s="22">
        <v>-0.01410394061873932</v>
      </c>
      <c r="AH30" s="20">
        <v>-0.2272622518553558</v>
      </c>
    </row>
    <row r="31" ht="12.75" customHeight="1">
      <c r="A31" s="19" t="s">
        <v>81</v>
      </c>
      <c r="B31" s="20">
        <v>18.81828686913789</v>
      </c>
      <c r="C31" s="20">
        <v>18.59114259922411</v>
      </c>
      <c r="D31" s="20">
        <v>18.40730545507148</v>
      </c>
      <c r="E31" s="20">
        <v>19.02476397973462</v>
      </c>
      <c r="F31" s="20">
        <v>18.70518835978371</v>
      </c>
      <c r="G31" s="20">
        <v>18.99055426787999</v>
      </c>
      <c r="H31" s="20">
        <v>19.85990757321514</v>
      </c>
      <c r="I31" s="20">
        <v>19.95483142177304</v>
      </c>
      <c r="J31" s="20">
        <v>20.08811307591365</v>
      </c>
      <c r="K31" s="20">
        <v>21.69296896898817</v>
      </c>
      <c r="L31" s="20">
        <v>21.40151922827617</v>
      </c>
      <c r="M31" s="20">
        <v>24.42391939819741</v>
      </c>
      <c r="N31" s="20">
        <v>21.77875831159129</v>
      </c>
      <c r="O31" s="20">
        <v>22.27434511518854</v>
      </c>
      <c r="P31" s="20">
        <v>22.61336661241665</v>
      </c>
      <c r="Q31" s="20">
        <v>21.90368302000369</v>
      </c>
      <c r="R31" s="20">
        <v>22.60907892618469</v>
      </c>
      <c r="S31" s="20">
        <v>23.15450022824557</v>
      </c>
      <c r="T31" s="20">
        <v>21.8304463342608</v>
      </c>
      <c r="U31" s="20">
        <v>20.36348120936705</v>
      </c>
      <c r="V31" s="20">
        <v>21.90507947299907</v>
      </c>
      <c r="W31" s="20">
        <v>20.2234560604529</v>
      </c>
      <c r="X31" s="20">
        <v>20.79439811885946</v>
      </c>
      <c r="Y31" s="20">
        <v>20.18359199041721</v>
      </c>
      <c r="Z31" s="20">
        <v>21.28466032803346</v>
      </c>
      <c r="AA31" s="20">
        <v>21.71302709906211</v>
      </c>
      <c r="AB31" s="20">
        <v>22.91860328687763</v>
      </c>
      <c r="AC31" s="20">
        <v>22.67601287744356</v>
      </c>
      <c r="AD31" s="20"/>
      <c r="AE31" s="20">
        <v>0.2049987884195967</v>
      </c>
      <c r="AF31" s="20">
        <v>3.857726008305676</v>
      </c>
      <c r="AG31" s="22">
        <v>-0.01058486882457466</v>
      </c>
      <c r="AH31" s="20">
        <v>-0.2425904094340652</v>
      </c>
    </row>
    <row r="32" ht="12.75" customHeight="1">
      <c r="A32" s="19" t="s">
        <v>82</v>
      </c>
      <c r="B32" s="20">
        <v>19.93697257858885</v>
      </c>
      <c r="C32" s="20">
        <v>19.82319891266022</v>
      </c>
      <c r="D32" s="20">
        <v>19.51085604758608</v>
      </c>
      <c r="E32" s="20">
        <v>19.03050600833055</v>
      </c>
      <c r="F32" s="20">
        <v>20.235814161521</v>
      </c>
      <c r="G32" s="20">
        <v>21.39151769562678</v>
      </c>
      <c r="H32" s="20">
        <v>22.31787517057271</v>
      </c>
      <c r="I32" s="20">
        <v>22.78596480165407</v>
      </c>
      <c r="J32" s="20">
        <v>23.36996886961213</v>
      </c>
      <c r="K32" s="20">
        <v>23.29271417405159</v>
      </c>
      <c r="L32" s="20">
        <v>22.2666912878769</v>
      </c>
      <c r="M32" s="20">
        <v>22.97285375828874</v>
      </c>
      <c r="N32" s="20">
        <v>23.02862086120102</v>
      </c>
      <c r="O32" s="20">
        <v>24.11078439993391</v>
      </c>
      <c r="P32" s="20">
        <v>24.02301268108169</v>
      </c>
      <c r="Q32" s="20">
        <v>24.37855926692427</v>
      </c>
      <c r="R32" s="20">
        <v>23.84344170145074</v>
      </c>
      <c r="S32" s="20">
        <v>23.51986593565527</v>
      </c>
      <c r="T32" s="20">
        <v>22.82490198272405</v>
      </c>
      <c r="U32" s="20">
        <v>21.73174913136344</v>
      </c>
      <c r="V32" s="20">
        <v>22.28115403663126</v>
      </c>
      <c r="W32" s="20">
        <v>22.33618997169662</v>
      </c>
      <c r="X32" s="20">
        <v>20.99747730367702</v>
      </c>
      <c r="Y32" s="20">
        <v>21.85651741619977</v>
      </c>
      <c r="Z32" s="20">
        <v>21.75187186759068</v>
      </c>
      <c r="AA32" s="20">
        <v>20.16263137764845</v>
      </c>
      <c r="AB32" s="20">
        <v>19.33235743344412</v>
      </c>
      <c r="AC32" s="20">
        <v>20.16748837766549</v>
      </c>
      <c r="AD32" s="20"/>
      <c r="AE32" s="20">
        <v>0.01156222682094654</v>
      </c>
      <c r="AF32" s="20">
        <v>0.2305157990766347</v>
      </c>
      <c r="AG32" s="22">
        <v>0.04319860871062864</v>
      </c>
      <c r="AH32" s="20">
        <v>0.8351309442213655</v>
      </c>
    </row>
    <row r="33" ht="12.75" customHeight="1">
      <c r="A33" s="19" t="s">
        <v>83</v>
      </c>
      <c r="B33" s="20">
        <v>33.69807213717833</v>
      </c>
      <c r="C33" s="20">
        <v>34.78498311028362</v>
      </c>
      <c r="D33" s="20">
        <v>35.46302313963711</v>
      </c>
      <c r="E33" s="20">
        <v>32.32406408282429</v>
      </c>
      <c r="F33" s="20">
        <v>34.82384540542069</v>
      </c>
      <c r="G33" s="20">
        <v>33.79603980317624</v>
      </c>
      <c r="H33" s="20">
        <v>30.22869205918474</v>
      </c>
      <c r="I33" s="20">
        <v>32.43482803234953</v>
      </c>
      <c r="J33" s="20">
        <v>34.14493264030169</v>
      </c>
      <c r="K33" s="20">
        <v>34.45940970236752</v>
      </c>
      <c r="L33" s="20">
        <v>33.63460743310423</v>
      </c>
      <c r="M33" s="20">
        <v>34.82973556393142</v>
      </c>
      <c r="N33" s="20">
        <v>32.83690023962023</v>
      </c>
      <c r="O33" s="20">
        <v>35.01915046209126</v>
      </c>
      <c r="P33" s="20">
        <v>36.34672112296701</v>
      </c>
      <c r="Q33" s="20">
        <v>37.13160464488531</v>
      </c>
      <c r="R33" s="20">
        <v>36.7725354879568</v>
      </c>
      <c r="S33" s="20">
        <v>37.85278811187774</v>
      </c>
      <c r="T33" s="20">
        <v>36.68941213846018</v>
      </c>
      <c r="U33" s="20">
        <v>32.86299710183189</v>
      </c>
      <c r="V33" s="20">
        <v>34.59884465510724</v>
      </c>
      <c r="W33" s="20">
        <v>31.48787119112075</v>
      </c>
      <c r="X33" s="20">
        <v>30.00817653094358</v>
      </c>
      <c r="Y33" s="20">
        <v>31.06393239938243</v>
      </c>
      <c r="Z33" s="20">
        <v>31.29200536633746</v>
      </c>
      <c r="AA33" s="20">
        <v>30.97981308846129</v>
      </c>
      <c r="AB33" s="20">
        <v>29.26410039680276</v>
      </c>
      <c r="AC33" s="20">
        <v>28.93476777321795</v>
      </c>
      <c r="AD33" s="20"/>
      <c r="AE33" s="20">
        <v>-0.1413524294377997</v>
      </c>
      <c r="AF33" s="20">
        <v>-4.763304363960383</v>
      </c>
      <c r="AG33" s="22">
        <v>-0.01125380992818081</v>
      </c>
      <c r="AH33" s="20">
        <v>-0.3293326235848184</v>
      </c>
    </row>
    <row r="34" ht="12.75" customHeight="1">
      <c r="A34" s="19" t="s">
        <v>84</v>
      </c>
      <c r="B34" s="20">
        <v>20.80027258355016</v>
      </c>
      <c r="C34" s="20">
        <v>21.15614080863903</v>
      </c>
      <c r="D34" s="20">
        <v>20.2481303646615</v>
      </c>
      <c r="E34" s="20">
        <v>22.096846886956</v>
      </c>
      <c r="F34" s="20">
        <v>21.88763161412709</v>
      </c>
      <c r="G34" s="20">
        <v>23.19206216471282</v>
      </c>
      <c r="H34" s="20">
        <v>23.63529642333813</v>
      </c>
      <c r="I34" s="20">
        <v>24.2408720836699</v>
      </c>
      <c r="J34" s="20">
        <v>25.27985269731203</v>
      </c>
      <c r="K34" s="20">
        <v>24.46063830954933</v>
      </c>
      <c r="L34" s="20">
        <v>24.21738347481553</v>
      </c>
      <c r="M34" s="20">
        <v>24.89800753848722</v>
      </c>
      <c r="N34" s="20">
        <v>24.49857657409406</v>
      </c>
      <c r="O34" s="20">
        <v>24.9821006496397</v>
      </c>
      <c r="P34" s="20">
        <v>24.71809513901892</v>
      </c>
      <c r="Q34" s="20">
        <v>24.78248350845512</v>
      </c>
      <c r="R34" s="20">
        <v>24.94332834013874</v>
      </c>
      <c r="S34" s="20">
        <v>24.99656210976453</v>
      </c>
      <c r="T34" s="20">
        <v>25.95206335545381</v>
      </c>
      <c r="U34" s="20">
        <v>26.0743183048225</v>
      </c>
      <c r="V34" s="20">
        <v>27.20830196362454</v>
      </c>
      <c r="W34" s="20">
        <v>28.36799710706133</v>
      </c>
      <c r="X34" s="20">
        <v>27.25138648528039</v>
      </c>
      <c r="Y34" s="20">
        <v>28.65964899638415</v>
      </c>
      <c r="Z34" s="20">
        <v>27.76029648140545</v>
      </c>
      <c r="AA34" s="20">
        <v>26.78979326120983</v>
      </c>
      <c r="AB34" s="20">
        <v>25.46003135515651</v>
      </c>
      <c r="AC34" s="20">
        <v>25.03223597504243</v>
      </c>
      <c r="AD34" s="20"/>
      <c r="AE34" s="20">
        <v>0.2034571121360742</v>
      </c>
      <c r="AF34" s="20">
        <v>4.231963391492275</v>
      </c>
      <c r="AG34" s="22">
        <v>-0.01680262581559777</v>
      </c>
      <c r="AH34" s="20">
        <v>-0.4277953801140804</v>
      </c>
    </row>
    <row r="35" ht="12.75" customHeight="1">
      <c r="A35" s="19" t="s">
        <v>85</v>
      </c>
      <c r="B35" s="20">
        <v>25.10266223487514</v>
      </c>
      <c r="C35" s="20">
        <v>25.12548062110488</v>
      </c>
      <c r="D35" s="20">
        <v>24.83941873598663</v>
      </c>
      <c r="E35" s="20">
        <v>24.0480651870165</v>
      </c>
      <c r="F35" s="20">
        <v>24.14178150568361</v>
      </c>
      <c r="G35" s="20">
        <v>22.34391496053341</v>
      </c>
      <c r="H35" s="20">
        <v>22.79581904280821</v>
      </c>
      <c r="I35" s="20">
        <v>21.48518220603144</v>
      </c>
      <c r="J35" s="20">
        <v>21.88843725354583</v>
      </c>
      <c r="K35" s="20">
        <v>21.28164163130792</v>
      </c>
      <c r="L35" s="20">
        <v>22.41311020255054</v>
      </c>
      <c r="M35" s="20">
        <v>21.24570910984404</v>
      </c>
      <c r="N35" s="20">
        <v>19.0225650000454</v>
      </c>
      <c r="O35" s="20">
        <v>19.34912755738251</v>
      </c>
      <c r="P35" s="20">
        <v>20.30253641327623</v>
      </c>
      <c r="Q35" s="20">
        <v>20.45993890351158</v>
      </c>
      <c r="R35" s="20">
        <v>16.3720855335935</v>
      </c>
      <c r="S35" s="20">
        <v>15.95969323513086</v>
      </c>
      <c r="T35" s="20">
        <v>15.34737116139149</v>
      </c>
      <c r="U35" s="20">
        <v>14.61129709650801</v>
      </c>
      <c r="V35" s="20">
        <v>13.84486847316493</v>
      </c>
      <c r="W35" s="20">
        <v>12.42319981050211</v>
      </c>
      <c r="X35" s="20">
        <v>12.51815927450706</v>
      </c>
      <c r="Y35" s="20">
        <v>13.04605481102285</v>
      </c>
      <c r="Z35" s="20">
        <v>13.15422922888248</v>
      </c>
      <c r="AA35" s="20">
        <v>12.23321884349232</v>
      </c>
      <c r="AB35" s="20">
        <v>12.50164112225871</v>
      </c>
      <c r="AC35" s="20">
        <v>12.24753620760549</v>
      </c>
      <c r="AD35" s="20"/>
      <c r="AE35" s="20">
        <v>-0.5121020992510517</v>
      </c>
      <c r="AF35" s="20">
        <v>-12.85512602726966</v>
      </c>
      <c r="AG35" s="22">
        <v>-0.02032572461233095</v>
      </c>
      <c r="AH35" s="20">
        <v>-0.2541049146532224</v>
      </c>
    </row>
    <row r="36" ht="12.75" customHeight="1">
      <c r="A36" s="19" t="s">
        <v>86</v>
      </c>
      <c r="B36" s="20">
        <v>13.22452973176916</v>
      </c>
      <c r="C36" s="20">
        <v>12.901591679672</v>
      </c>
      <c r="D36" s="20">
        <v>12.90787995031259</v>
      </c>
      <c r="E36" s="20">
        <v>13.21508249819938</v>
      </c>
      <c r="F36" s="20">
        <v>13.10698057238602</v>
      </c>
      <c r="G36" s="20">
        <v>13.01285158739826</v>
      </c>
      <c r="H36" s="20">
        <v>13.01414848529226</v>
      </c>
      <c r="I36" s="20">
        <v>13.91667291996127</v>
      </c>
      <c r="J36" s="20">
        <v>13.75104814259129</v>
      </c>
      <c r="K36" s="20">
        <v>13.69398230462602</v>
      </c>
      <c r="L36" s="20">
        <v>14.03875999818564</v>
      </c>
      <c r="M36" s="20">
        <v>13.42833710677834</v>
      </c>
      <c r="N36" s="20">
        <v>13.83623816369545</v>
      </c>
      <c r="O36" s="20">
        <v>16.29418337929363</v>
      </c>
      <c r="P36" s="20">
        <v>16.92356315058646</v>
      </c>
      <c r="Q36" s="20">
        <v>16.31220172988527</v>
      </c>
      <c r="R36" s="20">
        <v>14.7593648366255</v>
      </c>
      <c r="S36" s="20">
        <v>14.54881270205399</v>
      </c>
      <c r="T36" s="20">
        <v>14.18548745789296</v>
      </c>
      <c r="U36" s="20">
        <v>12.90528897734007</v>
      </c>
      <c r="V36" s="20">
        <v>12.5406285380405</v>
      </c>
      <c r="W36" s="20">
        <v>12.23459333536962</v>
      </c>
      <c r="X36" s="20">
        <v>10.938924994745</v>
      </c>
      <c r="Y36" s="20">
        <v>10.73463937964619</v>
      </c>
      <c r="Z36" s="20">
        <v>11.20583181426088</v>
      </c>
      <c r="AA36" s="20">
        <v>11.3203550444162</v>
      </c>
      <c r="AB36" s="20">
        <v>10.19431145538105</v>
      </c>
      <c r="AC36" s="20">
        <v>9.974740017022656</v>
      </c>
      <c r="AD36" s="20"/>
      <c r="AE36" s="20">
        <v>-0.2457395295455811</v>
      </c>
      <c r="AF36" s="20">
        <v>-3.249789714746504</v>
      </c>
      <c r="AG36" s="22">
        <v>-0.02153862370395743</v>
      </c>
      <c r="AH36" s="20">
        <v>-0.2195714383583951</v>
      </c>
    </row>
    <row r="37" ht="12.75" customHeight="1">
      <c r="A37" s="19" t="s">
        <v>89</v>
      </c>
      <c r="B37" s="20">
        <v>13.96851269375934</v>
      </c>
      <c r="C37" s="20">
        <v>14.014514166421</v>
      </c>
      <c r="D37" s="20">
        <v>14.71174197474477</v>
      </c>
      <c r="E37" s="20">
        <v>14.13630375988809</v>
      </c>
      <c r="F37" s="20">
        <v>15.24555589897221</v>
      </c>
      <c r="G37" s="20">
        <v>15.04532978163543</v>
      </c>
      <c r="H37" s="20">
        <v>14.81999673243652</v>
      </c>
      <c r="I37" s="20">
        <v>14.87996052023868</v>
      </c>
      <c r="J37" s="20">
        <v>14.24879748054944</v>
      </c>
      <c r="K37" s="20">
        <v>14.58969474316658</v>
      </c>
      <c r="L37" s="20">
        <v>14.43765812518023</v>
      </c>
      <c r="M37" s="20">
        <v>14.02991809758383</v>
      </c>
      <c r="N37" s="20">
        <v>13.9272553909942</v>
      </c>
      <c r="O37" s="20">
        <v>14.0028135794587</v>
      </c>
      <c r="P37" s="20">
        <v>14.22862827374855</v>
      </c>
      <c r="Q37" s="20">
        <v>14.75620523523305</v>
      </c>
      <c r="R37" s="20">
        <v>13.92790975690178</v>
      </c>
      <c r="S37" s="20">
        <v>14.77789184068098</v>
      </c>
      <c r="T37" s="20">
        <v>14.46514621359716</v>
      </c>
      <c r="U37" s="20">
        <v>12.44602460093023</v>
      </c>
      <c r="V37" s="20">
        <v>12.86876506025347</v>
      </c>
      <c r="W37" s="20">
        <v>12.85941874674221</v>
      </c>
      <c r="X37" s="20">
        <v>11.64553503220469</v>
      </c>
      <c r="Y37" s="20">
        <v>12.04443956793171</v>
      </c>
      <c r="Z37" s="20">
        <v>12.70921945187145</v>
      </c>
      <c r="AA37" s="20">
        <v>12.51465565168429</v>
      </c>
      <c r="AB37" s="20">
        <v>12.41372120508217</v>
      </c>
      <c r="AC37" s="20">
        <v>11.43550783965714</v>
      </c>
      <c r="AD37" s="20"/>
      <c r="AE37" s="20">
        <v>-0.1813367614458951</v>
      </c>
      <c r="AF37" s="20">
        <v>-2.533004854102193</v>
      </c>
      <c r="AG37" s="22">
        <v>-0.0788009775041949</v>
      </c>
      <c r="AH37" s="20">
        <v>-0.9782133654250273</v>
      </c>
    </row>
    <row r="38" ht="12.75" customHeight="1">
      <c r="A38" s="19" t="s">
        <v>90</v>
      </c>
      <c r="B38" s="20">
        <v>34.91370473046651</v>
      </c>
      <c r="C38" s="20">
        <v>31.49719807448453</v>
      </c>
      <c r="D38" s="20">
        <v>32.28620362820153</v>
      </c>
      <c r="E38" s="20">
        <v>31.92075958117063</v>
      </c>
      <c r="F38" s="20">
        <v>31.01649532358115</v>
      </c>
      <c r="G38" s="20">
        <v>29.50445127923214</v>
      </c>
      <c r="H38" s="20">
        <v>29.85379564575089</v>
      </c>
      <c r="I38" s="20">
        <v>31.33399512712823</v>
      </c>
      <c r="J38" s="20">
        <v>30.7499936404801</v>
      </c>
      <c r="K38" s="20">
        <v>31.04153517089455</v>
      </c>
      <c r="L38" s="20">
        <v>31.7744728074388</v>
      </c>
      <c r="M38" s="20">
        <v>31.69043176428227</v>
      </c>
      <c r="N38" s="20">
        <v>29.70970210138498</v>
      </c>
      <c r="O38" s="20">
        <v>30.53563193804206</v>
      </c>
      <c r="P38" s="20">
        <v>30.66816673147351</v>
      </c>
      <c r="Q38" s="20">
        <v>30.54565865513394</v>
      </c>
      <c r="R38" s="20">
        <v>30.40456197851644</v>
      </c>
      <c r="S38" s="20">
        <v>29.56466385573101</v>
      </c>
      <c r="T38" s="20">
        <v>27.99140644621916</v>
      </c>
      <c r="U38" s="20">
        <v>28.06200716290759</v>
      </c>
      <c r="V38" s="20">
        <v>25.73364088371324</v>
      </c>
      <c r="W38" s="20">
        <v>26.70701689709938</v>
      </c>
      <c r="X38" s="20">
        <v>25.63505429885592</v>
      </c>
      <c r="Y38" s="20">
        <v>25.3748437360935</v>
      </c>
      <c r="Z38" s="20">
        <v>23.95823283870764</v>
      </c>
      <c r="AA38" s="20">
        <v>24.02178077098081</v>
      </c>
      <c r="AB38" s="20">
        <v>23.08771273386888</v>
      </c>
      <c r="AC38" s="20">
        <v>23.41394694527058</v>
      </c>
      <c r="AD38" s="20"/>
      <c r="AE38" s="20">
        <v>-0.3293766122493719</v>
      </c>
      <c r="AF38" s="20">
        <v>-11.49975778519592</v>
      </c>
      <c r="AG38" s="22">
        <v>0.01413020922263653</v>
      </c>
      <c r="AH38" s="20">
        <v>0.3262342114016974</v>
      </c>
    </row>
    <row r="39" ht="12.75" customHeight="1">
      <c r="A39" s="19" t="s">
        <v>91</v>
      </c>
      <c r="B39" s="20">
        <v>11.50112067407526</v>
      </c>
      <c r="C39" s="20">
        <v>11.0125621176068</v>
      </c>
      <c r="D39" s="20">
        <v>10.85228797798953</v>
      </c>
      <c r="E39" s="20">
        <v>10.52032093615562</v>
      </c>
      <c r="F39" s="20">
        <v>10.36065891493715</v>
      </c>
      <c r="G39" s="20">
        <v>10.6245267245453</v>
      </c>
      <c r="H39" s="20">
        <v>10.72679853485502</v>
      </c>
      <c r="I39" s="20">
        <v>10.92345249439534</v>
      </c>
      <c r="J39" s="20">
        <v>10.77624286475478</v>
      </c>
      <c r="K39" s="20">
        <v>10.80742966839209</v>
      </c>
      <c r="L39" s="20">
        <v>11.07652015788593</v>
      </c>
      <c r="M39" s="20">
        <v>10.73302127856709</v>
      </c>
      <c r="N39" s="20">
        <v>10.40425950639302</v>
      </c>
      <c r="O39" s="20">
        <v>10.93940738509672</v>
      </c>
      <c r="P39" s="20">
        <v>11.0495227930716</v>
      </c>
      <c r="Q39" s="20">
        <v>10.88177521803622</v>
      </c>
      <c r="R39" s="20">
        <v>9.94118892004918</v>
      </c>
      <c r="S39" s="20">
        <v>10.27857001498017</v>
      </c>
      <c r="T39" s="20">
        <v>9.725918046113883</v>
      </c>
      <c r="U39" s="20">
        <v>8.861970007184048</v>
      </c>
      <c r="V39" s="20">
        <v>8.912487756462468</v>
      </c>
      <c r="W39" s="20">
        <v>8.365396228685333</v>
      </c>
      <c r="X39" s="20">
        <v>8.146209675952292</v>
      </c>
      <c r="Y39" s="20">
        <v>8.207548561758038</v>
      </c>
      <c r="Z39" s="20">
        <v>8.591502311892338</v>
      </c>
      <c r="AA39" s="20">
        <v>8.484386792966724</v>
      </c>
      <c r="AB39" s="20">
        <v>8.287804993673788</v>
      </c>
      <c r="AC39" s="20">
        <v>8.051242124075007</v>
      </c>
      <c r="AD39" s="20"/>
      <c r="AE39" s="20">
        <v>-0.2999602080323043</v>
      </c>
      <c r="AF39" s="20">
        <v>-3.44987855000025</v>
      </c>
      <c r="AG39" s="22">
        <v>-0.02854348887061819</v>
      </c>
      <c r="AH39" s="20">
        <v>-0.2365628695987816</v>
      </c>
    </row>
    <row r="40" ht="12.75" customHeight="1">
      <c r="A40" s="19" t="s">
        <v>92</v>
      </c>
      <c r="B40" s="20">
        <v>16.66684506054472</v>
      </c>
      <c r="C40" s="20">
        <v>16.34717472742441</v>
      </c>
      <c r="D40" s="20">
        <v>17.56577268507659</v>
      </c>
      <c r="E40" s="20">
        <v>17.99989457847385</v>
      </c>
      <c r="F40" s="20">
        <v>16.97447531610834</v>
      </c>
      <c r="G40" s="20">
        <v>17.47685062382758</v>
      </c>
      <c r="H40" s="20">
        <v>18.7032048927592</v>
      </c>
      <c r="I40" s="20">
        <v>18.63116557250486</v>
      </c>
      <c r="J40" s="20">
        <v>18.1816785615977</v>
      </c>
      <c r="K40" s="20">
        <v>17.67026793362633</v>
      </c>
      <c r="L40" s="20">
        <v>18.37284503977884</v>
      </c>
      <c r="M40" s="20">
        <v>17.4824220064992</v>
      </c>
      <c r="N40" s="20">
        <v>17.43205790432919</v>
      </c>
      <c r="O40" s="20">
        <v>17.38574641175082</v>
      </c>
      <c r="P40" s="20">
        <v>17.48286722031659</v>
      </c>
      <c r="Q40" s="20">
        <v>17.67758032783667</v>
      </c>
      <c r="R40" s="20">
        <v>16.64612521334723</v>
      </c>
      <c r="S40" s="20">
        <v>16.92864201160925</v>
      </c>
      <c r="T40" s="20">
        <v>16.01619265683078</v>
      </c>
      <c r="U40" s="20">
        <v>14.05681495930054</v>
      </c>
      <c r="V40" s="20">
        <v>14.92324686824299</v>
      </c>
      <c r="W40" s="20">
        <v>13.30105062700962</v>
      </c>
      <c r="X40" s="20">
        <v>12.42399064928165</v>
      </c>
      <c r="Y40" s="20">
        <v>12.67310263576385</v>
      </c>
      <c r="Z40" s="20">
        <v>12.80116990885715</v>
      </c>
      <c r="AA40" s="20">
        <v>12.03812657708047</v>
      </c>
      <c r="AB40" s="20">
        <v>11.83652278256895</v>
      </c>
      <c r="AC40" s="20">
        <v>11.27129583359148</v>
      </c>
      <c r="AD40" s="20"/>
      <c r="AE40" s="20">
        <v>-0.3237294885356607</v>
      </c>
      <c r="AF40" s="20">
        <v>-5.395549226953246</v>
      </c>
      <c r="AG40" s="22">
        <v>-0.04775278680744466</v>
      </c>
      <c r="AH40" s="20">
        <v>-0.565226948977477</v>
      </c>
    </row>
    <row r="41" ht="12.75" customHeight="1">
      <c r="A41" s="19" t="s">
        <v>93</v>
      </c>
      <c r="B41" s="20">
        <v>69.9166176483232</v>
      </c>
      <c r="C41" s="20">
        <v>71.6877484581177</v>
      </c>
      <c r="D41" s="20">
        <v>74.13447321572512</v>
      </c>
      <c r="E41" s="20">
        <v>74.20188940529083</v>
      </c>
      <c r="F41" s="20">
        <v>74.23096476425422</v>
      </c>
      <c r="G41" s="20">
        <v>73.78428696776832</v>
      </c>
      <c r="H41" s="20">
        <v>74.87570706830408</v>
      </c>
      <c r="I41" s="20">
        <v>72.74758456222722</v>
      </c>
      <c r="J41" s="20">
        <v>74.8139979674672</v>
      </c>
      <c r="K41" s="20">
        <v>76.93538395153928</v>
      </c>
      <c r="L41" s="20">
        <v>79.30851674373035</v>
      </c>
      <c r="M41" s="20">
        <v>81.09931664784537</v>
      </c>
      <c r="N41" s="20">
        <v>80.75651805699295</v>
      </c>
      <c r="O41" s="20">
        <v>80.09918034762141</v>
      </c>
      <c r="P41" s="20">
        <v>76.96453748380088</v>
      </c>
      <c r="Q41" s="20">
        <v>81.40848175589767</v>
      </c>
      <c r="R41" s="20">
        <v>78.41683524893638</v>
      </c>
      <c r="S41" s="20">
        <v>80.70626269907237</v>
      </c>
      <c r="T41" s="20">
        <v>80.68788136026258</v>
      </c>
      <c r="U41" s="20">
        <v>77.63994254656079</v>
      </c>
      <c r="V41" s="20">
        <v>77.71740419264589</v>
      </c>
      <c r="W41" s="20">
        <v>78.7157158673026</v>
      </c>
      <c r="X41" s="20">
        <v>80.32520713536971</v>
      </c>
      <c r="Y41" s="20">
        <v>78.86231737508004</v>
      </c>
      <c r="Z41" s="20">
        <v>79.99804928788848</v>
      </c>
      <c r="AA41" s="20">
        <v>76.40675960504853</v>
      </c>
      <c r="AB41" s="20">
        <v>72.45906243564824</v>
      </c>
      <c r="AC41" s="20">
        <v>74.86993603030729</v>
      </c>
      <c r="AD41" s="20"/>
      <c r="AE41" s="20">
        <v>0.0708460813550651</v>
      </c>
      <c r="AF41" s="20">
        <v>4.95331838198409</v>
      </c>
      <c r="AG41" s="22">
        <v>0.03327221625038512</v>
      </c>
      <c r="AH41" s="20">
        <v>2.410873594659051</v>
      </c>
    </row>
    <row r="42" ht="12.75" customHeight="1">
      <c r="A42" s="19" t="s">
        <v>94</v>
      </c>
      <c r="B42" s="20">
        <v>22.55210369061158</v>
      </c>
      <c r="C42" s="20">
        <v>22.2443044592147</v>
      </c>
      <c r="D42" s="20">
        <v>22.45607339992489</v>
      </c>
      <c r="E42" s="20">
        <v>22.7336766118679</v>
      </c>
      <c r="F42" s="20">
        <v>22.29713641318666</v>
      </c>
      <c r="G42" s="20">
        <v>22.40579701965768</v>
      </c>
      <c r="H42" s="20">
        <v>23.43021836246929</v>
      </c>
      <c r="I42" s="20">
        <v>22.95530761213481</v>
      </c>
      <c r="J42" s="20">
        <v>22.73651555550761</v>
      </c>
      <c r="K42" s="20">
        <v>22.61461486321772</v>
      </c>
      <c r="L42" s="20">
        <v>23.21458079258977</v>
      </c>
      <c r="M42" s="20">
        <v>22.23299390968591</v>
      </c>
      <c r="N42" s="20">
        <v>22.74337303837194</v>
      </c>
      <c r="O42" s="20">
        <v>23.39254616076674</v>
      </c>
      <c r="P42" s="20">
        <v>22.91261600592102</v>
      </c>
      <c r="Q42" s="20">
        <v>23.60368807844939</v>
      </c>
      <c r="R42" s="20">
        <v>22.93368726627752</v>
      </c>
      <c r="S42" s="20">
        <v>23.24051069975603</v>
      </c>
      <c r="T42" s="20">
        <v>22.57186349765589</v>
      </c>
      <c r="U42" s="20">
        <v>20.38127460438876</v>
      </c>
      <c r="V42" s="20">
        <v>21.41794936573524</v>
      </c>
      <c r="W42" s="20">
        <v>20.39055600785733</v>
      </c>
      <c r="X42" s="20">
        <v>18.65053020880441</v>
      </c>
      <c r="Y42" s="20">
        <v>19.83253171033499</v>
      </c>
      <c r="Z42" s="20">
        <v>19.96605582864527</v>
      </c>
      <c r="AA42" s="20">
        <v>18.32429268353964</v>
      </c>
      <c r="AB42" s="20">
        <v>17.74023104962893</v>
      </c>
      <c r="AC42" s="20">
        <v>17.62875529355543</v>
      </c>
      <c r="AD42" s="20"/>
      <c r="AE42" s="20">
        <v>-0.2183099397111118</v>
      </c>
      <c r="AF42" s="20">
        <v>-4.923348397056156</v>
      </c>
      <c r="AG42" s="22">
        <v>-0.006283782649822878</v>
      </c>
      <c r="AH42" s="20">
        <v>-0.1114757560735065</v>
      </c>
    </row>
    <row r="43" ht="12.75" customHeight="1">
      <c r="A43" s="19" t="s">
        <v>95</v>
      </c>
      <c r="B43" s="20">
        <v>27.7733407411536</v>
      </c>
      <c r="C43" s="20">
        <v>27.99343960898573</v>
      </c>
      <c r="D43" s="20">
        <v>28.49911244138789</v>
      </c>
      <c r="E43" s="20">
        <v>29.15878250306162</v>
      </c>
      <c r="F43" s="20">
        <v>28.46691929162319</v>
      </c>
      <c r="G43" s="20">
        <v>28.51841095588688</v>
      </c>
      <c r="H43" s="20">
        <v>29.00116787445666</v>
      </c>
      <c r="I43" s="20">
        <v>29.11811430475159</v>
      </c>
      <c r="J43" s="20">
        <v>28.37210279006018</v>
      </c>
      <c r="K43" s="20">
        <v>27.94954676436294</v>
      </c>
      <c r="L43" s="20">
        <v>28.72664217472478</v>
      </c>
      <c r="M43" s="20">
        <v>29.02629214320007</v>
      </c>
      <c r="N43" s="20">
        <v>28.91466482133963</v>
      </c>
      <c r="O43" s="20">
        <v>29.4211202816922</v>
      </c>
      <c r="P43" s="20">
        <v>28.0825005327258</v>
      </c>
      <c r="Q43" s="20">
        <v>29.86906286359393</v>
      </c>
      <c r="R43" s="20">
        <v>30.39835626431445</v>
      </c>
      <c r="S43" s="20">
        <v>29.89110082734104</v>
      </c>
      <c r="T43" s="20">
        <v>30.34713652995524</v>
      </c>
      <c r="U43" s="20">
        <v>28.40017511988131</v>
      </c>
      <c r="V43" s="20">
        <v>28.00444035214413</v>
      </c>
      <c r="W43" s="20">
        <v>28.25312578649073</v>
      </c>
      <c r="X43" s="20">
        <v>27.28318836479236</v>
      </c>
      <c r="Y43" s="20">
        <v>26.73162170010731</v>
      </c>
      <c r="Z43" s="20">
        <v>26.9051324510138</v>
      </c>
      <c r="AA43" s="20">
        <v>25.69936008892347</v>
      </c>
      <c r="AB43" s="20">
        <v>24.58290183708689</v>
      </c>
      <c r="AC43" s="20">
        <v>23.72521004024896</v>
      </c>
      <c r="AD43" s="20"/>
      <c r="AE43" s="20">
        <v>-0.1457559873201087</v>
      </c>
      <c r="AF43" s="20">
        <v>-4.048130700904643</v>
      </c>
      <c r="AG43" s="22">
        <v>-0.03488977023631834</v>
      </c>
      <c r="AH43" s="20">
        <v>-0.8576917968379298</v>
      </c>
    </row>
    <row r="44" ht="12.75" customHeight="1">
      <c r="A44" s="19" t="s">
        <v>96</v>
      </c>
      <c r="B44" s="20">
        <v>10.50746278796333</v>
      </c>
      <c r="C44" s="20">
        <v>11.56154244613338</v>
      </c>
      <c r="D44" s="20">
        <v>11.58146969281426</v>
      </c>
      <c r="E44" s="20">
        <v>11.42447720875752</v>
      </c>
      <c r="F44" s="20">
        <v>11.70641423014507</v>
      </c>
      <c r="G44" s="20">
        <v>10.64928820841794</v>
      </c>
      <c r="H44" s="20">
        <v>11.07874652594982</v>
      </c>
      <c r="I44" s="20">
        <v>10.79369402813001</v>
      </c>
      <c r="J44" s="20">
        <v>12.19116967463759</v>
      </c>
      <c r="K44" s="20">
        <v>12.33896842601096</v>
      </c>
      <c r="L44" s="20">
        <v>11.86903745857094</v>
      </c>
      <c r="M44" s="20">
        <v>11.67806338838522</v>
      </c>
      <c r="N44" s="20">
        <v>11.08942406022812</v>
      </c>
      <c r="O44" s="20">
        <v>11.11899288978178</v>
      </c>
      <c r="P44" s="20">
        <v>11.33715894493826</v>
      </c>
      <c r="Q44" s="20">
        <v>11.31099064690366</v>
      </c>
      <c r="R44" s="20">
        <v>10.91872827398214</v>
      </c>
      <c r="S44" s="20">
        <v>11.69402702850729</v>
      </c>
      <c r="T44" s="20">
        <v>11.28654389604596</v>
      </c>
      <c r="U44" s="20">
        <v>10.66464918878559</v>
      </c>
      <c r="V44" s="20">
        <v>10.53992162465522</v>
      </c>
      <c r="W44" s="20">
        <v>9.553126483367304</v>
      </c>
      <c r="X44" s="20">
        <v>9.4107686162394</v>
      </c>
      <c r="Y44" s="20">
        <v>9.918913474778453</v>
      </c>
      <c r="Z44" s="20">
        <v>9.543040440210772</v>
      </c>
      <c r="AA44" s="20">
        <v>9.437499875229681</v>
      </c>
      <c r="AB44" s="20">
        <v>9.224435331496833</v>
      </c>
      <c r="AC44" s="20">
        <v>9.300405495142963</v>
      </c>
      <c r="AD44" s="20"/>
      <c r="AE44" s="20">
        <v>-0.1148761901115738</v>
      </c>
      <c r="AF44" s="20">
        <v>-1.207057292820362</v>
      </c>
      <c r="AG44" s="22">
        <v>0.008235752207696567</v>
      </c>
      <c r="AH44" s="20">
        <v>0.07597016364612941</v>
      </c>
    </row>
    <row r="45" ht="12.75" customHeight="1">
      <c r="A45" s="46" t="s">
        <v>97</v>
      </c>
      <c r="B45" s="20">
        <v>22.07389308943078</v>
      </c>
      <c r="C45" s="20">
        <v>21.30261209817501</v>
      </c>
      <c r="D45" s="20">
        <v>21.87300749055273</v>
      </c>
      <c r="E45" s="20">
        <v>22.07503615896577</v>
      </c>
      <c r="F45" s="20">
        <v>21.77065954203776</v>
      </c>
      <c r="G45" s="20">
        <v>21.91569097359526</v>
      </c>
      <c r="H45" s="20">
        <v>22.35792672917591</v>
      </c>
      <c r="I45" s="20">
        <v>22.43968296734986</v>
      </c>
      <c r="J45" s="20">
        <v>21.49503821940405</v>
      </c>
      <c r="K45" s="20">
        <v>21.34522761002259</v>
      </c>
      <c r="L45" s="20">
        <v>22.36386231760152</v>
      </c>
      <c r="M45" s="20">
        <v>21.2879465807749</v>
      </c>
      <c r="N45" s="20">
        <v>21.78853432517387</v>
      </c>
      <c r="O45" s="20">
        <v>22.0225296038765</v>
      </c>
      <c r="P45" s="20">
        <v>22.16386185642972</v>
      </c>
      <c r="Q45" s="20">
        <v>22.36014413562542</v>
      </c>
      <c r="R45" s="20">
        <v>21.7956733512857</v>
      </c>
      <c r="S45" s="20">
        <v>21.93826650248402</v>
      </c>
      <c r="T45" s="20">
        <v>21.206621205334</v>
      </c>
      <c r="U45" s="20">
        <v>19.13696848654462</v>
      </c>
      <c r="V45" s="20">
        <v>20.01570156096213</v>
      </c>
      <c r="W45" s="20">
        <v>19.39005598032652</v>
      </c>
      <c r="X45" s="20">
        <v>18.51288160496034</v>
      </c>
      <c r="Y45" s="20">
        <v>19.26055214136548</v>
      </c>
      <c r="Z45" s="20">
        <v>19.22701057735175</v>
      </c>
      <c r="AA45" s="20">
        <v>17.96433273178573</v>
      </c>
      <c r="AB45" s="20">
        <v>16.94593017050022</v>
      </c>
      <c r="AC45" s="20">
        <v>16.93908418590344</v>
      </c>
      <c r="AD45" s="20"/>
      <c r="AE45" s="20">
        <v>-0.232619089107845</v>
      </c>
      <c r="AF45" s="20">
        <v>-5.134808903527343</v>
      </c>
      <c r="AG45" s="22">
        <v>-4.039898977452605E-4</v>
      </c>
      <c r="AH45" s="20">
        <v>-0.006845984596779431</v>
      </c>
    </row>
    <row r="46" ht="12.75" customHeight="1">
      <c r="A46" s="19" t="s">
        <v>98</v>
      </c>
      <c r="B46" s="20">
        <v>8.818934949274453</v>
      </c>
      <c r="C46" s="20">
        <v>10.66095761286745</v>
      </c>
      <c r="D46" s="20">
        <v>12.86278405096417</v>
      </c>
      <c r="E46" s="20">
        <v>10.64612974967841</v>
      </c>
      <c r="F46" s="20">
        <v>12.60317723341723</v>
      </c>
      <c r="G46" s="20">
        <v>11.86267673884614</v>
      </c>
      <c r="H46" s="20">
        <v>13.19637034568356</v>
      </c>
      <c r="I46" s="20">
        <v>13.21346290203286</v>
      </c>
      <c r="J46" s="20">
        <v>13.38605834308145</v>
      </c>
      <c r="K46" s="20">
        <v>12.65054111100856</v>
      </c>
      <c r="L46" s="20">
        <v>11.10667810942417</v>
      </c>
      <c r="M46" s="20">
        <v>11.55940998264424</v>
      </c>
      <c r="N46" s="20">
        <v>10.92183590789903</v>
      </c>
      <c r="O46" s="20">
        <v>10.67792217701526</v>
      </c>
      <c r="P46" s="20">
        <v>10.10359034486749</v>
      </c>
      <c r="Q46" s="20">
        <v>10.41725871782101</v>
      </c>
      <c r="R46" s="20">
        <v>9.836907478025022</v>
      </c>
      <c r="S46" s="20">
        <v>10.40887403109546</v>
      </c>
      <c r="T46" s="20">
        <v>10.05088627166315</v>
      </c>
      <c r="U46" s="20">
        <v>10.59977899246892</v>
      </c>
      <c r="V46" s="20">
        <v>10.38403475759925</v>
      </c>
      <c r="W46" s="20">
        <v>10.41220388051466</v>
      </c>
      <c r="X46" s="20">
        <v>9.93118475333029</v>
      </c>
      <c r="Y46" s="20">
        <v>9.55744250279898</v>
      </c>
      <c r="Z46" s="20">
        <v>10.02239346090097</v>
      </c>
      <c r="AA46" s="20">
        <v>10.26363985324857</v>
      </c>
      <c r="AB46" s="20">
        <v>9.149051110724784</v>
      </c>
      <c r="AC46" s="20">
        <v>9.514002149805888</v>
      </c>
      <c r="AD46" s="20"/>
      <c r="AE46" s="20">
        <v>0.07881532231832811</v>
      </c>
      <c r="AF46" s="20">
        <v>0.6950672005314349</v>
      </c>
      <c r="AG46" s="22">
        <v>0.03988949615258974</v>
      </c>
      <c r="AH46" s="20">
        <v>0.3649510390811042</v>
      </c>
    </row>
    <row r="47" ht="12.75" customHeight="1">
      <c r="A47" s="19" t="s">
        <v>99</v>
      </c>
      <c r="B47" s="20">
        <v>17.2616529648713</v>
      </c>
      <c r="C47" s="20">
        <v>17.30724959763258</v>
      </c>
      <c r="D47" s="20">
        <v>16.7600945908005</v>
      </c>
      <c r="E47" s="20">
        <v>17.87050773663492</v>
      </c>
      <c r="F47" s="20">
        <v>17.6983004319545</v>
      </c>
      <c r="G47" s="20">
        <v>17.23186065856882</v>
      </c>
      <c r="H47" s="20">
        <v>18.07459595630284</v>
      </c>
      <c r="I47" s="20">
        <v>18.40050677426963</v>
      </c>
      <c r="J47" s="20">
        <v>18.81437357669573</v>
      </c>
      <c r="K47" s="20">
        <v>19.33026603303972</v>
      </c>
      <c r="L47" s="20">
        <v>20.01313978771694</v>
      </c>
      <c r="M47" s="20">
        <v>19.23753812887423</v>
      </c>
      <c r="N47" s="20">
        <v>19.42215513164183</v>
      </c>
      <c r="O47" s="20">
        <v>19.37729905441507</v>
      </c>
      <c r="P47" s="20">
        <v>20.71437075700535</v>
      </c>
      <c r="Q47" s="20">
        <v>20.11643389786449</v>
      </c>
      <c r="R47" s="20">
        <v>19.78098072974457</v>
      </c>
      <c r="S47" s="20">
        <v>19.52135955355615</v>
      </c>
      <c r="T47" s="20">
        <v>18.66065039837797</v>
      </c>
      <c r="U47" s="20">
        <v>17.21224139104933</v>
      </c>
      <c r="V47" s="20">
        <v>17.96118205773718</v>
      </c>
      <c r="W47" s="20">
        <v>16.99458876102343</v>
      </c>
      <c r="X47" s="20">
        <v>15.44177549604569</v>
      </c>
      <c r="Y47" s="20">
        <v>14.65388217096143</v>
      </c>
      <c r="Z47" s="20">
        <v>15.36713997868936</v>
      </c>
      <c r="AA47" s="20">
        <v>14.81425089315647</v>
      </c>
      <c r="AB47" s="20">
        <v>14.42585476090039</v>
      </c>
      <c r="AC47" s="20">
        <v>13.79607287319788</v>
      </c>
      <c r="AD47" s="20"/>
      <c r="AE47" s="20">
        <v>-0.2007675683624343</v>
      </c>
      <c r="AF47" s="20">
        <v>-3.465580091673415</v>
      </c>
      <c r="AG47" s="22">
        <v>-0.04365646945298918</v>
      </c>
      <c r="AH47" s="20">
        <v>-0.6297818877025065</v>
      </c>
    </row>
    <row r="48" ht="12.75" customHeight="1">
      <c r="A48" s="19" t="s">
        <v>100</v>
      </c>
      <c r="B48" s="20">
        <v>16.98422238254265</v>
      </c>
      <c r="C48" s="20">
        <v>16.36957104951539</v>
      </c>
      <c r="D48" s="20">
        <v>16.30530530698292</v>
      </c>
      <c r="E48" s="20">
        <v>17.03752318597654</v>
      </c>
      <c r="F48" s="20">
        <v>17.70441568857679</v>
      </c>
      <c r="G48" s="20">
        <v>17.25966828535659</v>
      </c>
      <c r="H48" s="20">
        <v>17.1339196629991</v>
      </c>
      <c r="I48" s="20">
        <v>17.75623441350867</v>
      </c>
      <c r="J48" s="20">
        <v>17.12497105667891</v>
      </c>
      <c r="K48" s="20">
        <v>17.86406448241217</v>
      </c>
      <c r="L48" s="20">
        <v>18.68333244997964</v>
      </c>
      <c r="M48" s="20">
        <v>17.71216749480498</v>
      </c>
      <c r="N48" s="20">
        <v>18.1058116434758</v>
      </c>
      <c r="O48" s="20">
        <v>17.89584495791092</v>
      </c>
      <c r="P48" s="20">
        <v>17.84678002805946</v>
      </c>
      <c r="Q48" s="20">
        <v>17.08939120498142</v>
      </c>
      <c r="R48" s="20">
        <v>17.03301539968106</v>
      </c>
      <c r="S48" s="20">
        <v>17.48255960504004</v>
      </c>
      <c r="T48" s="20">
        <v>18.70848387073775</v>
      </c>
      <c r="U48" s="20">
        <v>18.21997828571375</v>
      </c>
      <c r="V48" s="20">
        <v>18.44316829187622</v>
      </c>
      <c r="W48" s="20">
        <v>17.71658147696267</v>
      </c>
      <c r="X48" s="20">
        <v>17.9492514880723</v>
      </c>
      <c r="Y48" s="20">
        <v>18.28079907423252</v>
      </c>
      <c r="Z48" s="20">
        <v>18.18483585768286</v>
      </c>
      <c r="AA48" s="20">
        <v>16.61891110001897</v>
      </c>
      <c r="AB48" s="20">
        <v>17.26792933084784</v>
      </c>
      <c r="AC48" s="20">
        <v>16.6899509228505</v>
      </c>
      <c r="AD48" s="20"/>
      <c r="AE48" s="20">
        <v>-0.01732616619496319</v>
      </c>
      <c r="AF48" s="20">
        <v>-0.2942714596921476</v>
      </c>
      <c r="AG48" s="22">
        <v>-0.03347120531497805</v>
      </c>
      <c r="AH48" s="20">
        <v>-0.5779784079973389</v>
      </c>
    </row>
    <row r="49" ht="12.75" customHeight="1">
      <c r="A49" s="19" t="s">
        <v>101</v>
      </c>
      <c r="B49" s="20">
        <v>21.33787141969484</v>
      </c>
      <c r="C49" s="20">
        <v>20.11292994340672</v>
      </c>
      <c r="D49" s="20">
        <v>20.84608154812454</v>
      </c>
      <c r="E49" s="20">
        <v>22.5967045884295</v>
      </c>
      <c r="F49" s="20">
        <v>21.15851853360605</v>
      </c>
      <c r="G49" s="20">
        <v>22.06728422235464</v>
      </c>
      <c r="H49" s="20">
        <v>21.83687041533719</v>
      </c>
      <c r="I49" s="20">
        <v>22.126105650084</v>
      </c>
      <c r="J49" s="20">
        <v>21.57404080486901</v>
      </c>
      <c r="K49" s="20">
        <v>21.41827295892093</v>
      </c>
      <c r="L49" s="20">
        <v>22.20616480678386</v>
      </c>
      <c r="M49" s="20">
        <v>21.64794388323019</v>
      </c>
      <c r="N49" s="20">
        <v>21.36931303993276</v>
      </c>
      <c r="O49" s="20">
        <v>20.89577056387794</v>
      </c>
      <c r="P49" s="20">
        <v>20.89717902249658</v>
      </c>
      <c r="Q49" s="20">
        <v>20.86193385745963</v>
      </c>
      <c r="R49" s="20">
        <v>20.85698360615252</v>
      </c>
      <c r="S49" s="20">
        <v>20.52987936490554</v>
      </c>
      <c r="T49" s="20">
        <v>19.26023169316329</v>
      </c>
      <c r="U49" s="20">
        <v>16.14510954073904</v>
      </c>
      <c r="V49" s="20">
        <v>17.21520202719991</v>
      </c>
      <c r="W49" s="20">
        <v>16.55119594006178</v>
      </c>
      <c r="X49" s="20">
        <v>15.41895043516425</v>
      </c>
      <c r="Y49" s="20">
        <v>15.09875582147665</v>
      </c>
      <c r="Z49" s="20">
        <v>15.82160615340254</v>
      </c>
      <c r="AA49" s="20">
        <v>15.13650710570072</v>
      </c>
      <c r="AB49" s="20">
        <v>15.45490388529732</v>
      </c>
      <c r="AC49" s="20">
        <v>14.64607072541212</v>
      </c>
      <c r="AD49" s="20"/>
      <c r="AE49" s="20">
        <v>-0.3136114452403248</v>
      </c>
      <c r="AF49" s="20">
        <v>-6.691800694282719</v>
      </c>
      <c r="AG49" s="22">
        <v>-0.05233504950196843</v>
      </c>
      <c r="AH49" s="20">
        <v>-0.8088331598852001</v>
      </c>
    </row>
    <row r="50" ht="12.75" customHeight="1">
      <c r="A50" s="19" t="s">
        <v>102</v>
      </c>
      <c r="B50" s="20">
        <v>35.56416626542837</v>
      </c>
      <c r="C50" s="20">
        <v>34.66368088644354</v>
      </c>
      <c r="D50" s="20">
        <v>34.27338818986602</v>
      </c>
      <c r="E50" s="20">
        <v>34.37117493666366</v>
      </c>
      <c r="F50" s="20">
        <v>33.87532307673906</v>
      </c>
      <c r="G50" s="20">
        <v>33.39987535238598</v>
      </c>
      <c r="H50" s="20">
        <v>35.12914549039927</v>
      </c>
      <c r="I50" s="20">
        <v>35.66427101096887</v>
      </c>
      <c r="J50" s="20">
        <v>35.56858241906977</v>
      </c>
      <c r="K50" s="20">
        <v>33.75601306395249</v>
      </c>
      <c r="L50" s="20">
        <v>34.10677649547735</v>
      </c>
      <c r="M50" s="20">
        <v>33.06939314639021</v>
      </c>
      <c r="N50" s="20">
        <v>33.10090662420194</v>
      </c>
      <c r="O50" s="20">
        <v>32.31963384150642</v>
      </c>
      <c r="P50" s="20">
        <v>31.94648637291471</v>
      </c>
      <c r="Q50" s="20">
        <v>30.11802432093786</v>
      </c>
      <c r="R50" s="20">
        <v>29.37470124553534</v>
      </c>
      <c r="S50" s="20">
        <v>28.54536645376331</v>
      </c>
      <c r="T50" s="20">
        <v>26.47985107072179</v>
      </c>
      <c r="U50" s="20">
        <v>24.63954865692534</v>
      </c>
      <c r="V50" s="20">
        <v>25.70292586671113</v>
      </c>
      <c r="W50" s="20">
        <v>25.99657600647631</v>
      </c>
      <c r="X50" s="20">
        <v>25.37379928092673</v>
      </c>
      <c r="Y50" s="20">
        <v>26.3069861556354</v>
      </c>
      <c r="Z50" s="20">
        <v>25.70653574567079</v>
      </c>
      <c r="AA50" s="20">
        <v>25.21559080724261</v>
      </c>
      <c r="AB50" s="20">
        <v>24.89042320704494</v>
      </c>
      <c r="AC50" s="20">
        <v>25.10307111394794</v>
      </c>
      <c r="AD50" s="20"/>
      <c r="AE50" s="20">
        <v>-0.2941470657123086</v>
      </c>
      <c r="AF50" s="20">
        <v>-10.46109515148043</v>
      </c>
      <c r="AG50" s="22">
        <v>0.008543362446437275</v>
      </c>
      <c r="AH50" s="20">
        <v>0.2126479069030012</v>
      </c>
    </row>
    <row r="51" ht="12.75" customHeight="1">
      <c r="A51" s="19" t="s">
        <v>103</v>
      </c>
      <c r="B51" s="20">
        <v>31.30301774743509</v>
      </c>
      <c r="C51" s="20">
        <v>29.81679719711073</v>
      </c>
      <c r="D51" s="20">
        <v>29.74349709740097</v>
      </c>
      <c r="E51" s="20">
        <v>29.71951885404985</v>
      </c>
      <c r="F51" s="20">
        <v>29.31072310026608</v>
      </c>
      <c r="G51" s="20">
        <v>28.69900154311114</v>
      </c>
      <c r="H51" s="20">
        <v>28.32867604824763</v>
      </c>
      <c r="I51" s="20">
        <v>28.61799532473019</v>
      </c>
      <c r="J51" s="20">
        <v>29.11271032152767</v>
      </c>
      <c r="K51" s="20">
        <v>28.12223652978892</v>
      </c>
      <c r="L51" s="20">
        <v>28.85447964110778</v>
      </c>
      <c r="M51" s="20">
        <v>27.43354380381195</v>
      </c>
      <c r="N51" s="20">
        <v>26.64415200731322</v>
      </c>
      <c r="O51" s="20">
        <v>26.59716636609539</v>
      </c>
      <c r="P51" s="20">
        <v>27.11681502741797</v>
      </c>
      <c r="Q51" s="20">
        <v>27.15913982404133</v>
      </c>
      <c r="R51" s="20">
        <v>26.92383287683292</v>
      </c>
      <c r="S51" s="20">
        <v>26.94398626114135</v>
      </c>
      <c r="T51" s="20">
        <v>25.97791306591942</v>
      </c>
      <c r="U51" s="20">
        <v>23.64227744779017</v>
      </c>
      <c r="V51" s="20">
        <v>22.93345955995959</v>
      </c>
      <c r="W51" s="20">
        <v>22.77500066769384</v>
      </c>
      <c r="X51" s="20">
        <v>21.51663146237346</v>
      </c>
      <c r="Y51" s="20">
        <v>23.02968115525031</v>
      </c>
      <c r="Z51" s="20">
        <v>22.1702404594623</v>
      </c>
      <c r="AA51" s="20">
        <v>21.28756383214515</v>
      </c>
      <c r="AB51" s="20">
        <v>19.28325832622274</v>
      </c>
      <c r="AC51" s="20">
        <v>18.860215578064</v>
      </c>
      <c r="AD51" s="20"/>
      <c r="AE51" s="20">
        <v>-0.3974952916605182</v>
      </c>
      <c r="AF51" s="20">
        <v>-12.44280216937109</v>
      </c>
      <c r="AG51" s="22">
        <v>-0.02193834366588632</v>
      </c>
      <c r="AH51" s="20">
        <v>-0.4230427481587391</v>
      </c>
    </row>
    <row r="52" ht="12.75" customHeight="1">
      <c r="A52" s="19" t="s">
        <v>104</v>
      </c>
      <c r="B52" s="20">
        <v>9.677522826310996</v>
      </c>
      <c r="C52" s="20">
        <v>9.931124545927315</v>
      </c>
      <c r="D52" s="20">
        <v>10.65959901853435</v>
      </c>
      <c r="E52" s="20">
        <v>10.67264120391859</v>
      </c>
      <c r="F52" s="20">
        <v>10.26091604982913</v>
      </c>
      <c r="G52" s="20">
        <v>10.12530810040749</v>
      </c>
      <c r="H52" s="20">
        <v>10.51808564319828</v>
      </c>
      <c r="I52" s="20">
        <v>10.80173082980138</v>
      </c>
      <c r="J52" s="20">
        <v>10.35246038070781</v>
      </c>
      <c r="K52" s="20">
        <v>10.67440767289961</v>
      </c>
      <c r="L52" s="20">
        <v>10.98719955091798</v>
      </c>
      <c r="M52" s="20">
        <v>10.74017797709309</v>
      </c>
      <c r="N52" s="20">
        <v>10.26341274896849</v>
      </c>
      <c r="O52" s="20">
        <v>10.61253433081271</v>
      </c>
      <c r="P52" s="20">
        <v>11.25885210894853</v>
      </c>
      <c r="Q52" s="20">
        <v>10.88592446381698</v>
      </c>
      <c r="R52" s="20">
        <v>10.65449001562021</v>
      </c>
      <c r="S52" s="20">
        <v>10.38242323780466</v>
      </c>
      <c r="T52" s="20">
        <v>9.457775839231859</v>
      </c>
      <c r="U52" s="20">
        <v>9.812386433714314</v>
      </c>
      <c r="V52" s="20">
        <v>9.352323717905902</v>
      </c>
      <c r="W52" s="20">
        <v>9.222123766700287</v>
      </c>
      <c r="X52" s="20">
        <v>8.675414087405317</v>
      </c>
      <c r="Y52" s="20">
        <v>9.137502514338772</v>
      </c>
      <c r="Z52" s="20">
        <v>9.388138109383032</v>
      </c>
      <c r="AA52" s="20">
        <v>9.800184435640846</v>
      </c>
      <c r="AB52" s="20">
        <v>9.482413546793278</v>
      </c>
      <c r="AC52" s="20">
        <v>9.334248850501641</v>
      </c>
      <c r="AD52" s="20"/>
      <c r="AE52" s="20">
        <v>-0.035471264906353</v>
      </c>
      <c r="AF52" s="20">
        <v>-0.343273975809355</v>
      </c>
      <c r="AG52" s="22">
        <v>-0.01562520929513167</v>
      </c>
      <c r="AH52" s="20">
        <v>-0.1481646962916372</v>
      </c>
    </row>
    <row r="53" ht="12.75" customHeight="1">
      <c r="A53" s="19" t="s">
        <v>105</v>
      </c>
      <c r="B53" s="20">
        <v>15.26781620421696</v>
      </c>
      <c r="C53" s="20">
        <v>15.26722680686213</v>
      </c>
      <c r="D53" s="20">
        <v>15.17490796793226</v>
      </c>
      <c r="E53" s="20">
        <v>15.6097323488228</v>
      </c>
      <c r="F53" s="20">
        <v>15.23950961104334</v>
      </c>
      <c r="G53" s="20">
        <v>15.40584792670128</v>
      </c>
      <c r="H53" s="20">
        <v>15.9024964842205</v>
      </c>
      <c r="I53" s="20">
        <v>16.03466552006058</v>
      </c>
      <c r="J53" s="20">
        <v>16.14868632321393</v>
      </c>
      <c r="K53" s="20">
        <v>16.22260548980398</v>
      </c>
      <c r="L53" s="20">
        <v>17.23433992707895</v>
      </c>
      <c r="M53" s="20">
        <v>16.70099289026297</v>
      </c>
      <c r="N53" s="20">
        <v>16.29809960854061</v>
      </c>
      <c r="O53" s="20">
        <v>16.68954509486274</v>
      </c>
      <c r="P53" s="20">
        <v>16.93859269984861</v>
      </c>
      <c r="Q53" s="20">
        <v>16.96004771024257</v>
      </c>
      <c r="R53" s="20">
        <v>15.90417482604592</v>
      </c>
      <c r="S53" s="20">
        <v>16.43057697051469</v>
      </c>
      <c r="T53" s="20">
        <v>14.83195550887872</v>
      </c>
      <c r="U53" s="20">
        <v>13.2633804296027</v>
      </c>
      <c r="V53" s="20">
        <v>13.49687054786665</v>
      </c>
      <c r="W53" s="20">
        <v>12.27895836165038</v>
      </c>
      <c r="X53" s="20">
        <v>11.90171784972226</v>
      </c>
      <c r="Y53" s="20">
        <v>12.68040557288813</v>
      </c>
      <c r="Z53" s="20">
        <v>12.48548468725368</v>
      </c>
      <c r="AA53" s="20">
        <v>12.29944578944373</v>
      </c>
      <c r="AB53" s="20">
        <v>12.35076499348875</v>
      </c>
      <c r="AC53" s="20">
        <v>11.63395286884494</v>
      </c>
      <c r="AD53" s="20"/>
      <c r="AE53" s="20">
        <v>-0.2380080613210648</v>
      </c>
      <c r="AF53" s="20">
        <v>-3.633863335372016</v>
      </c>
      <c r="AG53" s="22">
        <v>-0.05803787255459136</v>
      </c>
      <c r="AH53" s="20">
        <v>-0.7168121246438091</v>
      </c>
    </row>
    <row r="54" ht="12.75" customHeight="1">
      <c r="A54" s="19" t="s">
        <v>106</v>
      </c>
      <c r="B54" s="20">
        <v>13.47412979294648</v>
      </c>
      <c r="C54" s="20">
        <v>13.33439677576558</v>
      </c>
      <c r="D54" s="20">
        <v>14.22721552087032</v>
      </c>
      <c r="E54" s="20">
        <v>13.354709310541</v>
      </c>
      <c r="F54" s="20">
        <v>13.90151637224032</v>
      </c>
      <c r="G54" s="20">
        <v>13.30263540915136</v>
      </c>
      <c r="H54" s="20">
        <v>13.6040695721989</v>
      </c>
      <c r="I54" s="20">
        <v>13.23202339142957</v>
      </c>
      <c r="J54" s="20">
        <v>13.10336663784164</v>
      </c>
      <c r="K54" s="20">
        <v>12.96709110264022</v>
      </c>
      <c r="L54" s="20">
        <v>13.13405203635327</v>
      </c>
      <c r="M54" s="20">
        <v>12.94875626687959</v>
      </c>
      <c r="N54" s="20">
        <v>11.75429756803443</v>
      </c>
      <c r="O54" s="20">
        <v>11.99056512346381</v>
      </c>
      <c r="P54" s="20">
        <v>12.03407671257687</v>
      </c>
      <c r="Q54" s="20">
        <v>12.04390749297015</v>
      </c>
      <c r="R54" s="20">
        <v>11.45463377824598</v>
      </c>
      <c r="S54" s="20">
        <v>12.14447554659733</v>
      </c>
      <c r="T54" s="20">
        <v>11.45348357625359</v>
      </c>
      <c r="U54" s="20">
        <v>10.946023169428</v>
      </c>
      <c r="V54" s="20">
        <v>10.83264942652092</v>
      </c>
      <c r="W54" s="20">
        <v>9.989702746513725</v>
      </c>
      <c r="X54" s="20">
        <v>9.852405009463427</v>
      </c>
      <c r="Y54" s="20">
        <v>10.43790875490581</v>
      </c>
      <c r="Z54" s="20">
        <v>10.09702737243796</v>
      </c>
      <c r="AA54" s="20">
        <v>10.19854683584828</v>
      </c>
      <c r="AB54" s="20">
        <v>10.75299173677229</v>
      </c>
      <c r="AC54" s="20">
        <v>10.60372749221663</v>
      </c>
      <c r="AD54" s="20"/>
      <c r="AE54" s="20">
        <v>-0.2130306257130213</v>
      </c>
      <c r="AF54" s="20">
        <v>-2.870402300729852</v>
      </c>
      <c r="AG54" s="22">
        <v>-0.01388118285678674</v>
      </c>
      <c r="AH54" s="20">
        <v>-0.1492642445556527</v>
      </c>
    </row>
    <row r="55" ht="12.75" customHeight="1">
      <c r="A55" s="19" t="s">
        <v>107</v>
      </c>
      <c r="B55" s="20">
        <v>57.6415511735886</v>
      </c>
      <c r="C55" s="20">
        <v>53.19122645925432</v>
      </c>
      <c r="D55" s="20">
        <v>53.86684242127442</v>
      </c>
      <c r="E55" s="20">
        <v>54.10646458417936</v>
      </c>
      <c r="F55" s="20">
        <v>58.17612410793949</v>
      </c>
      <c r="G55" s="20">
        <v>57.20694873625975</v>
      </c>
      <c r="H55" s="20">
        <v>58.68193955821407</v>
      </c>
      <c r="I55" s="20">
        <v>60.77439607015229</v>
      </c>
      <c r="J55" s="20">
        <v>62.75062967553751</v>
      </c>
      <c r="K55" s="20">
        <v>63.34962439985873</v>
      </c>
      <c r="L55" s="20">
        <v>63.24689688423911</v>
      </c>
      <c r="M55" s="20">
        <v>57.55517432194607</v>
      </c>
      <c r="N55" s="20">
        <v>64.6920784776008</v>
      </c>
      <c r="O55" s="20">
        <v>62.62609148679371</v>
      </c>
      <c r="P55" s="20">
        <v>60.63132471115264</v>
      </c>
      <c r="Q55" s="20">
        <v>61.72387666212637</v>
      </c>
      <c r="R55" s="20">
        <v>61.49366815216512</v>
      </c>
      <c r="S55" s="20">
        <v>62.55591470150485</v>
      </c>
      <c r="T55" s="20">
        <v>60.10581881444813</v>
      </c>
      <c r="U55" s="20">
        <v>48.50150668412782</v>
      </c>
      <c r="V55" s="20">
        <v>54.31437284025867</v>
      </c>
      <c r="W55" s="20">
        <v>52.8063143125174</v>
      </c>
      <c r="X55" s="20">
        <v>49.71251487288571</v>
      </c>
      <c r="Y55" s="20">
        <v>51.00589099549963</v>
      </c>
      <c r="Z55" s="20">
        <v>54.23915719450439</v>
      </c>
      <c r="AA55" s="20">
        <v>50.15227064616389</v>
      </c>
      <c r="AB55" s="20">
        <v>51.8378247466904</v>
      </c>
      <c r="AC55" s="20">
        <v>50.26383231875899</v>
      </c>
      <c r="AD55" s="20"/>
      <c r="AE55" s="20">
        <v>-0.1279930658460503</v>
      </c>
      <c r="AF55" s="20">
        <v>-7.377718854829602</v>
      </c>
      <c r="AG55" s="22">
        <v>-0.03036378234663295</v>
      </c>
      <c r="AH55" s="20">
        <v>-1.573992427931408</v>
      </c>
    </row>
    <row r="56" ht="12.75" customHeight="1">
      <c r="A56" s="19" t="s">
        <v>108</v>
      </c>
      <c r="B56" s="20">
        <v>17.46599028550944</v>
      </c>
      <c r="C56" s="20">
        <v>17.72531768732329</v>
      </c>
      <c r="D56" s="20">
        <v>17.32847410479448</v>
      </c>
      <c r="E56" s="20">
        <v>17.74379808880521</v>
      </c>
      <c r="F56" s="20">
        <v>18.18729549306087</v>
      </c>
      <c r="G56" s="20">
        <v>18.57373096226759</v>
      </c>
      <c r="H56" s="20">
        <v>19.20560348303851</v>
      </c>
      <c r="I56" s="20">
        <v>19.55688127261449</v>
      </c>
      <c r="J56" s="20">
        <v>19.04972066254153</v>
      </c>
      <c r="K56" s="20">
        <v>19.7425730867342</v>
      </c>
      <c r="L56" s="20">
        <v>19.99314736436237</v>
      </c>
      <c r="M56" s="20">
        <v>19.47996210617514</v>
      </c>
      <c r="N56" s="20">
        <v>19.56148953564553</v>
      </c>
      <c r="O56" s="20">
        <v>19.09426351764587</v>
      </c>
      <c r="P56" s="20">
        <v>19.40176379518671</v>
      </c>
      <c r="Q56" s="20">
        <v>19.88581010877023</v>
      </c>
      <c r="R56" s="20">
        <v>18.36277011345778</v>
      </c>
      <c r="S56" s="20">
        <v>18.57081506641939</v>
      </c>
      <c r="T56" s="20">
        <v>18.54991617798925</v>
      </c>
      <c r="U56" s="20">
        <v>16.878059923422</v>
      </c>
      <c r="V56" s="20">
        <v>17.2388093207844</v>
      </c>
      <c r="W56" s="20">
        <v>17.04145390189196</v>
      </c>
      <c r="X56" s="20">
        <v>15.73840619753131</v>
      </c>
      <c r="Y56" s="20">
        <v>17.5404200068838</v>
      </c>
      <c r="Z56" s="20">
        <v>17.54472170556397</v>
      </c>
      <c r="AA56" s="20">
        <v>17.30706391234218</v>
      </c>
      <c r="AB56" s="20">
        <v>16.54266439484174</v>
      </c>
      <c r="AC56" s="20">
        <v>16.95745638867462</v>
      </c>
      <c r="AD56" s="20"/>
      <c r="AE56" s="20">
        <v>-0.02911566355654771</v>
      </c>
      <c r="AF56" s="20">
        <v>-0.5085338968348232</v>
      </c>
      <c r="AG56" s="22">
        <v>0.02507407415955432</v>
      </c>
      <c r="AH56" s="20">
        <v>0.4147919938328819</v>
      </c>
    </row>
    <row r="57" ht="12.75" customHeight="1">
      <c r="A57" s="19" t="s">
        <v>109</v>
      </c>
      <c r="B57" s="20">
        <v>125.2712373612533</v>
      </c>
      <c r="C57" s="20">
        <v>120.2385108012855</v>
      </c>
      <c r="D57" s="20">
        <v>130.6601847236403</v>
      </c>
      <c r="E57" s="20">
        <v>122.4590521376687</v>
      </c>
      <c r="F57" s="20">
        <v>125.226827932991</v>
      </c>
      <c r="G57" s="20">
        <v>119.405729432928</v>
      </c>
      <c r="H57" s="20">
        <v>121.4308232095583</v>
      </c>
      <c r="I57" s="20">
        <v>119.8164221686212</v>
      </c>
      <c r="J57" s="20">
        <v>129.202791569117</v>
      </c>
      <c r="K57" s="20">
        <v>126.0620797265793</v>
      </c>
      <c r="L57" s="20">
        <v>127.3778669394437</v>
      </c>
      <c r="M57" s="20">
        <v>127.73215986884</v>
      </c>
      <c r="N57" s="20">
        <v>124.0064160642898</v>
      </c>
      <c r="O57" s="20">
        <v>127.1388239761833</v>
      </c>
      <c r="P57" s="20">
        <v>125.2933201330142</v>
      </c>
      <c r="Q57" s="20">
        <v>122.8007794286772</v>
      </c>
      <c r="R57" s="20">
        <v>122.2607677337948</v>
      </c>
      <c r="S57" s="20">
        <v>124.0105712573208</v>
      </c>
      <c r="T57" s="20">
        <v>122.3714385448777</v>
      </c>
      <c r="U57" s="20">
        <v>113.5418273178515</v>
      </c>
      <c r="V57" s="20">
        <v>115.5115706252775</v>
      </c>
      <c r="W57" s="20">
        <v>112.7949691612202</v>
      </c>
      <c r="X57" s="20">
        <v>115.0004433878294</v>
      </c>
      <c r="Y57" s="20">
        <v>117.4598777524737</v>
      </c>
      <c r="Z57" s="20">
        <v>112.318951921632</v>
      </c>
      <c r="AA57" s="20">
        <v>108.4651332645308</v>
      </c>
      <c r="AB57" s="20">
        <v>104.1119620819805</v>
      </c>
      <c r="AC57" s="20">
        <v>105.3802431600548</v>
      </c>
      <c r="AD57" s="20"/>
      <c r="AE57" s="20">
        <v>-0.1587834096652007</v>
      </c>
      <c r="AF57" s="20">
        <v>-19.89099420119847</v>
      </c>
      <c r="AG57" s="22">
        <v>0.01218189584281992</v>
      </c>
      <c r="AH57" s="20">
        <v>1.268281078074295</v>
      </c>
    </row>
    <row r="58" ht="12.75" customHeight="1">
      <c r="A58" s="11" t="s">
        <v>110</v>
      </c>
      <c r="B58" s="20">
        <v>20.24518546984006</v>
      </c>
      <c r="C58" s="20">
        <v>19.80603338801883</v>
      </c>
      <c r="D58" s="20">
        <v>19.85321748733903</v>
      </c>
      <c r="E58" s="20">
        <v>20.0008461665171</v>
      </c>
      <c r="F58" s="20">
        <v>20.0487485040104</v>
      </c>
      <c r="G58" s="20">
        <v>20.04482643407432</v>
      </c>
      <c r="H58" s="20">
        <v>20.51334259335066</v>
      </c>
      <c r="I58" s="20">
        <v>20.57092540906146</v>
      </c>
      <c r="J58" s="20">
        <v>20.43806803766983</v>
      </c>
      <c r="K58" s="20">
        <v>20.37923758043386</v>
      </c>
      <c r="L58" s="20">
        <v>20.80992188802316</v>
      </c>
      <c r="M58" s="20">
        <v>20.20762357486037</v>
      </c>
      <c r="N58" s="20">
        <v>20.16794912147233</v>
      </c>
      <c r="O58" s="20">
        <v>20.18811568000953</v>
      </c>
      <c r="P58" s="20">
        <v>20.35556119836171</v>
      </c>
      <c r="Q58" s="20">
        <v>20.27030289184897</v>
      </c>
      <c r="R58" s="20">
        <v>19.79673247339495</v>
      </c>
      <c r="S58" s="20">
        <v>19.92399588851201</v>
      </c>
      <c r="T58" s="20">
        <v>19.09257012992459</v>
      </c>
      <c r="U58" s="20">
        <v>17.58132107284858</v>
      </c>
      <c r="V58" s="20">
        <v>18.09955719640847</v>
      </c>
      <c r="W58" s="20">
        <v>17.53752601547234</v>
      </c>
      <c r="X58" s="20">
        <v>16.71103386289776</v>
      </c>
      <c r="Y58" s="20">
        <v>17.04734926741695</v>
      </c>
      <c r="Z58" s="20">
        <v>17.08019244147915</v>
      </c>
      <c r="AA58" s="20">
        <v>16.50222815076753</v>
      </c>
      <c r="AB58" s="20">
        <v>16.10360690802407</v>
      </c>
      <c r="AC58" s="20">
        <v>15.88840257223735</v>
      </c>
      <c r="AD58" s="20"/>
      <c r="AE58" s="20">
        <v>-0.2152009377287827</v>
      </c>
      <c r="AF58" s="20">
        <v>-4.356782897602708</v>
      </c>
      <c r="AG58" s="22">
        <v>-0.01336373503252131</v>
      </c>
      <c r="AH58" s="20">
        <v>-0.2152043357867139</v>
      </c>
    </row>
    <row r="59" ht="12.75" customHeight="1">
      <c r="A59" s="47" t="s">
        <v>111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</row>
    <row r="60" ht="12.75" customHeight="1">
      <c r="A60" s="5" t="s">
        <v>112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9"/>
      <c r="P60" s="5"/>
      <c r="AD60" s="9"/>
    </row>
    <row r="61" ht="12.75" customHeight="1">
      <c r="A61" s="5" t="s">
        <v>113</v>
      </c>
      <c r="B61" s="5"/>
      <c r="C61" s="5"/>
      <c r="D61" s="5"/>
      <c r="E61" s="5"/>
      <c r="F61" s="5"/>
      <c r="G61" s="5"/>
      <c r="H61" s="50"/>
      <c r="I61" s="50"/>
      <c r="J61" s="50"/>
      <c r="K61" s="50"/>
      <c r="L61" s="50"/>
      <c r="M61" s="51"/>
      <c r="N61" s="51"/>
      <c r="O61" s="51"/>
      <c r="AD61" s="9"/>
    </row>
    <row r="62" ht="12.75" customHeight="1">
      <c r="A62" s="5"/>
      <c r="B62" s="5"/>
      <c r="C62" s="5"/>
      <c r="D62" s="5"/>
      <c r="E62" s="5"/>
      <c r="F62" s="5"/>
      <c r="G62" s="5"/>
      <c r="H62" s="50"/>
      <c r="I62" s="50"/>
      <c r="J62" s="50"/>
      <c r="K62" s="50"/>
      <c r="L62" s="50"/>
      <c r="M62" s="51"/>
      <c r="N62" s="51"/>
      <c r="O62" s="51"/>
      <c r="AD62" s="9"/>
    </row>
    <row r="63" ht="12.75" customHeight="1">
      <c r="A63" s="52"/>
      <c r="B63" s="50"/>
      <c r="C63" s="50"/>
      <c r="D63" s="50"/>
      <c r="E63" s="50"/>
      <c r="F63" s="50"/>
      <c r="G63" s="50"/>
      <c r="H63" s="51"/>
      <c r="I63" s="51"/>
      <c r="J63" s="51"/>
      <c r="K63" s="51"/>
      <c r="L63" s="51"/>
      <c r="M63" s="51"/>
      <c r="N63" s="51"/>
      <c r="O63" s="51"/>
      <c r="AD63" s="9"/>
    </row>
    <row r="64" ht="12.75" customHeight="1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AD64" s="9"/>
    </row>
    <row r="65" ht="12.75" customHeight="1">
      <c r="AD65" s="9"/>
    </row>
    <row r="66" ht="12.75" customHeight="1">
      <c r="AD66" s="9"/>
    </row>
    <row r="67" ht="12.75" customHeight="1">
      <c r="AD67" s="9"/>
    </row>
    <row r="68" ht="12.75" customHeight="1">
      <c r="AD68" s="9"/>
    </row>
    <row r="69" ht="12.75" customHeight="1">
      <c r="AD69" s="9"/>
    </row>
    <row r="70" ht="12.75" customHeight="1">
      <c r="AD70" s="9"/>
    </row>
    <row r="71" ht="12.75" customHeight="1">
      <c r="AD71" s="9"/>
    </row>
    <row r="72" ht="12.75" customHeight="1">
      <c r="AD72" s="9"/>
    </row>
    <row r="73" ht="12.75" customHeight="1">
      <c r="AD73" s="9"/>
    </row>
    <row r="74" ht="12.75" customHeight="1">
      <c r="AD74" s="9"/>
    </row>
    <row r="75" ht="12.75" customHeight="1">
      <c r="AD75" s="9"/>
    </row>
    <row r="76" ht="12.75" customHeight="1">
      <c r="AD76" s="9"/>
    </row>
    <row r="77" ht="12.75" customHeight="1">
      <c r="AD77" s="9"/>
    </row>
    <row r="78" ht="12.75" customHeight="1">
      <c r="AD78" s="9"/>
    </row>
    <row r="79" ht="12.75" customHeight="1">
      <c r="AD79" s="9"/>
    </row>
    <row r="80" ht="12.75" customHeight="1">
      <c r="AD80" s="9"/>
    </row>
    <row r="81" ht="12.75" customHeight="1">
      <c r="AD81" s="9"/>
    </row>
    <row r="82" ht="12.75" customHeight="1">
      <c r="AD82" s="9"/>
    </row>
    <row r="83" ht="12.75" customHeight="1">
      <c r="AD83" s="9"/>
    </row>
    <row r="84" ht="12.75" customHeight="1">
      <c r="AD84" s="9"/>
    </row>
    <row r="85" ht="12.75" customHeight="1">
      <c r="AD85" s="9"/>
    </row>
    <row r="86" ht="12.75" customHeight="1">
      <c r="AD86" s="9"/>
    </row>
    <row r="87" ht="12.75" customHeight="1">
      <c r="AD87" s="9"/>
    </row>
    <row r="88" ht="12.75" customHeight="1">
      <c r="AD88" s="9"/>
    </row>
    <row r="89" ht="12.75" customHeight="1">
      <c r="AD89" s="9"/>
    </row>
    <row r="90" ht="12.75" customHeight="1">
      <c r="AD90" s="9"/>
    </row>
    <row r="91" ht="12.75" customHeight="1">
      <c r="AD91" s="9"/>
    </row>
    <row r="92" ht="12.75" customHeight="1">
      <c r="AD92" s="9"/>
    </row>
    <row r="93" ht="12.75" customHeight="1">
      <c r="AD93" s="9"/>
    </row>
    <row r="94" ht="12.75" customHeight="1">
      <c r="AD94" s="9"/>
    </row>
    <row r="95" ht="12.75" customHeight="1">
      <c r="AD95" s="9"/>
    </row>
    <row r="96" ht="12.75" customHeight="1">
      <c r="AD96" s="9"/>
    </row>
    <row r="97" ht="12.75" customHeight="1">
      <c r="AD97" s="9"/>
    </row>
    <row r="98" ht="12.75" customHeight="1">
      <c r="AD98" s="9"/>
    </row>
    <row r="99" ht="12.75" customHeight="1">
      <c r="AD99" s="9"/>
    </row>
    <row r="100" ht="12.75" customHeight="1">
      <c r="AD100" s="9"/>
    </row>
    <row r="101" ht="12.75" customHeight="1">
      <c r="AD101" s="9"/>
    </row>
    <row r="102" ht="12.75" customHeight="1">
      <c r="AD102" s="9"/>
    </row>
    <row r="103" ht="12.75" customHeight="1">
      <c r="AD103" s="9"/>
    </row>
    <row r="104" ht="12.75" customHeight="1">
      <c r="AD104" s="9"/>
    </row>
    <row r="105" ht="12.75" customHeight="1">
      <c r="AD105" s="9"/>
    </row>
    <row r="106" ht="12.75" customHeight="1">
      <c r="AD106" s="9"/>
    </row>
    <row r="107" ht="12.75" customHeight="1">
      <c r="AD107" s="9"/>
    </row>
    <row r="108" ht="12.75" customHeight="1">
      <c r="AD108" s="9"/>
    </row>
    <row r="109" ht="12.75" customHeight="1">
      <c r="AD109" s="9"/>
    </row>
    <row r="110" ht="12.75" customHeight="1">
      <c r="AD110" s="9"/>
    </row>
    <row r="111" ht="12.75" customHeight="1">
      <c r="AD111" s="9"/>
    </row>
    <row r="112" ht="12.75" customHeight="1">
      <c r="AD112" s="9"/>
    </row>
    <row r="113" ht="12.75" customHeight="1">
      <c r="AD113" s="9"/>
    </row>
    <row r="114" ht="12.75" customHeight="1">
      <c r="AD114" s="9"/>
    </row>
    <row r="115" ht="12.75" customHeight="1">
      <c r="AD115" s="9"/>
    </row>
    <row r="116" ht="12.75" customHeight="1">
      <c r="AD116" s="9"/>
    </row>
    <row r="117" ht="12.75" customHeight="1">
      <c r="AD117" s="9"/>
    </row>
    <row r="118" ht="12.75" customHeight="1">
      <c r="AD118" s="9"/>
    </row>
    <row r="119" ht="12.75" customHeight="1">
      <c r="AD119" s="9"/>
    </row>
    <row r="120" ht="12.75" customHeight="1">
      <c r="AD120" s="9"/>
    </row>
    <row r="121" ht="12.75" customHeight="1">
      <c r="AD121" s="9"/>
    </row>
    <row r="122" ht="12.75" customHeight="1">
      <c r="AD122" s="9"/>
    </row>
    <row r="123" ht="12.75" customHeight="1">
      <c r="AD123" s="9"/>
    </row>
    <row r="124" ht="12.75" customHeight="1">
      <c r="AD124" s="9"/>
    </row>
    <row r="125" ht="12.75" customHeight="1">
      <c r="AD125" s="9"/>
    </row>
    <row r="126" ht="12.75" customHeight="1">
      <c r="AD126" s="9"/>
    </row>
    <row r="127" ht="12.75" customHeight="1">
      <c r="AD127" s="9"/>
    </row>
    <row r="128" ht="12.75" customHeight="1">
      <c r="AD128" s="9"/>
    </row>
    <row r="129" ht="12.75" customHeight="1">
      <c r="AD129" s="9"/>
    </row>
    <row r="130" ht="12.75" customHeight="1">
      <c r="AD130" s="9"/>
    </row>
    <row r="131" ht="12.75" customHeight="1">
      <c r="AD131" s="9"/>
    </row>
    <row r="132" ht="12.75" customHeight="1">
      <c r="AD132" s="9"/>
    </row>
    <row r="133" ht="12.75" customHeight="1">
      <c r="AD133" s="9"/>
    </row>
    <row r="134" ht="12.75" customHeight="1">
      <c r="AD134" s="9"/>
    </row>
    <row r="135" ht="12.75" customHeight="1">
      <c r="AD135" s="9"/>
    </row>
    <row r="136" ht="12.75" customHeight="1">
      <c r="AD136" s="9"/>
    </row>
    <row r="137" ht="12.75" customHeight="1">
      <c r="AD137" s="9"/>
    </row>
    <row r="138" ht="12.75" customHeight="1">
      <c r="AD138" s="9"/>
    </row>
    <row r="139" ht="12.75" customHeight="1">
      <c r="AD139" s="9"/>
    </row>
    <row r="140" ht="12.75" customHeight="1">
      <c r="AD140" s="9"/>
    </row>
    <row r="141" ht="12.75" customHeight="1">
      <c r="AD141" s="9"/>
    </row>
    <row r="142" ht="12.75" customHeight="1">
      <c r="AD142" s="9"/>
    </row>
    <row r="143" ht="12.75" customHeight="1">
      <c r="AD143" s="9"/>
    </row>
    <row r="144" ht="12.75" customHeight="1">
      <c r="AD144" s="9"/>
    </row>
    <row r="145" ht="12.75" customHeight="1">
      <c r="AD145" s="9"/>
    </row>
    <row r="146" ht="12.75" customHeight="1">
      <c r="AD146" s="9"/>
    </row>
    <row r="147" ht="12.75" customHeight="1">
      <c r="AD147" s="9"/>
    </row>
    <row r="148" ht="12.75" customHeight="1">
      <c r="AD148" s="9"/>
    </row>
    <row r="149" ht="12.75" customHeight="1">
      <c r="AD149" s="9"/>
    </row>
    <row r="150" ht="12.75" customHeight="1">
      <c r="AD150" s="9"/>
    </row>
    <row r="151" ht="12.75" customHeight="1">
      <c r="AD151" s="9"/>
    </row>
    <row r="152" ht="12.75" customHeight="1">
      <c r="AD152" s="9"/>
    </row>
    <row r="153" ht="12.75" customHeight="1">
      <c r="AD153" s="9"/>
    </row>
    <row r="154" ht="12.75" customHeight="1">
      <c r="AD154" s="9"/>
    </row>
    <row r="155" ht="12.75" customHeight="1">
      <c r="AD155" s="9"/>
    </row>
    <row r="156" ht="12.75" customHeight="1">
      <c r="AD156" s="9"/>
    </row>
    <row r="157" ht="12.75" customHeight="1">
      <c r="AD157" s="9"/>
    </row>
    <row r="158" ht="12.75" customHeight="1">
      <c r="AD158" s="9"/>
    </row>
    <row r="159" ht="12.75" customHeight="1">
      <c r="AD159" s="9"/>
    </row>
    <row r="160" ht="12.75" customHeight="1">
      <c r="AD160" s="9"/>
    </row>
    <row r="161" ht="12.75" customHeight="1">
      <c r="AD161" s="9"/>
    </row>
    <row r="162" ht="12.75" customHeight="1">
      <c r="AD162" s="9"/>
    </row>
    <row r="163" ht="12.75" customHeight="1">
      <c r="AD163" s="9"/>
    </row>
    <row r="164" ht="12.75" customHeight="1">
      <c r="AD164" s="9"/>
    </row>
    <row r="165" ht="12.75" customHeight="1">
      <c r="AD165" s="9"/>
    </row>
    <row r="166" ht="12.75" customHeight="1">
      <c r="AD166" s="9"/>
    </row>
    <row r="167" ht="12.75" customHeight="1">
      <c r="AD167" s="9"/>
    </row>
    <row r="168" ht="12.75" customHeight="1">
      <c r="AD168" s="9"/>
    </row>
    <row r="169" ht="12.75" customHeight="1">
      <c r="AD169" s="9"/>
    </row>
    <row r="170" ht="12.75" customHeight="1">
      <c r="AD170" s="9"/>
    </row>
    <row r="171" ht="12.75" customHeight="1">
      <c r="AD171" s="9"/>
    </row>
    <row r="172" ht="12.75" customHeight="1">
      <c r="AD172" s="9"/>
    </row>
    <row r="173" ht="12.75" customHeight="1">
      <c r="AD173" s="9"/>
    </row>
    <row r="174" ht="12.75" customHeight="1">
      <c r="AD174" s="9"/>
    </row>
    <row r="175" ht="12.75" customHeight="1">
      <c r="AD175" s="9"/>
    </row>
    <row r="176" ht="12.75" customHeight="1">
      <c r="AD176" s="9"/>
    </row>
    <row r="177" ht="12.75" customHeight="1">
      <c r="AD177" s="9"/>
    </row>
    <row r="178" ht="12.75" customHeight="1">
      <c r="AD178" s="9"/>
    </row>
    <row r="179" ht="12.75" customHeight="1">
      <c r="AD179" s="9"/>
    </row>
    <row r="180" ht="12.75" customHeight="1">
      <c r="AD180" s="9"/>
    </row>
    <row r="181" ht="12.75" customHeight="1">
      <c r="AD181" s="9"/>
    </row>
    <row r="182" ht="12.75" customHeight="1">
      <c r="AD182" s="9"/>
    </row>
    <row r="183" ht="12.75" customHeight="1">
      <c r="AD183" s="9"/>
    </row>
    <row r="184" ht="12.75" customHeight="1">
      <c r="AD184" s="9"/>
    </row>
    <row r="185" ht="12.75" customHeight="1">
      <c r="AD185" s="9"/>
    </row>
    <row r="186" ht="12.75" customHeight="1">
      <c r="AD186" s="9"/>
    </row>
    <row r="187" ht="12.75" customHeight="1">
      <c r="AD187" s="9"/>
    </row>
    <row r="188" ht="12.75" customHeight="1">
      <c r="AD188" s="9"/>
    </row>
    <row r="189" ht="12.75" customHeight="1">
      <c r="AD189" s="9"/>
    </row>
    <row r="190" ht="12.75" customHeight="1">
      <c r="AD190" s="9"/>
    </row>
    <row r="191" ht="12.75" customHeight="1">
      <c r="AD191" s="9"/>
    </row>
    <row r="192" ht="12.75" customHeight="1">
      <c r="AD192" s="9"/>
    </row>
    <row r="193" ht="12.75" customHeight="1">
      <c r="AD193" s="9"/>
    </row>
    <row r="194" ht="12.75" customHeight="1">
      <c r="AD194" s="9"/>
    </row>
    <row r="195" ht="12.75" customHeight="1">
      <c r="AD195" s="9"/>
    </row>
    <row r="196" ht="12.75" customHeight="1">
      <c r="AD196" s="9"/>
    </row>
    <row r="197" ht="12.75" customHeight="1">
      <c r="AD197" s="9"/>
    </row>
    <row r="198" ht="12.75" customHeight="1">
      <c r="AD198" s="9"/>
    </row>
    <row r="199" ht="12.75" customHeight="1">
      <c r="AD199" s="9"/>
    </row>
    <row r="200" ht="12.75" customHeight="1">
      <c r="AD200" s="9"/>
    </row>
    <row r="201" ht="12.75" customHeight="1">
      <c r="AD201" s="9"/>
    </row>
    <row r="202" ht="12.75" customHeight="1">
      <c r="AD202" s="9"/>
    </row>
    <row r="203" ht="12.75" customHeight="1">
      <c r="AD203" s="9"/>
    </row>
    <row r="204" ht="12.75" customHeight="1">
      <c r="AD204" s="9"/>
    </row>
    <row r="205" ht="12.75" customHeight="1">
      <c r="AD205" s="9"/>
    </row>
    <row r="206" ht="12.75" customHeight="1">
      <c r="AD206" s="9"/>
    </row>
    <row r="207" ht="12.75" customHeight="1">
      <c r="AD207" s="9"/>
    </row>
    <row r="208" ht="12.75" customHeight="1">
      <c r="AD208" s="9"/>
    </row>
    <row r="209" ht="12.75" customHeight="1">
      <c r="AD209" s="9"/>
    </row>
    <row r="210" ht="12.75" customHeight="1">
      <c r="AD210" s="9"/>
    </row>
    <row r="211" ht="12.75" customHeight="1">
      <c r="AD211" s="9"/>
    </row>
    <row r="212" ht="12.75" customHeight="1">
      <c r="AD212" s="9"/>
    </row>
    <row r="213" ht="12.75" customHeight="1">
      <c r="AD213" s="9"/>
    </row>
    <row r="214" ht="12.75" customHeight="1">
      <c r="AD214" s="9"/>
    </row>
    <row r="215" ht="12.75" customHeight="1">
      <c r="AD215" s="9"/>
    </row>
    <row r="216" ht="12.75" customHeight="1">
      <c r="AD216" s="9"/>
    </row>
    <row r="217" ht="12.75" customHeight="1">
      <c r="AD217" s="9"/>
    </row>
    <row r="218" ht="12.75" customHeight="1">
      <c r="AD218" s="9"/>
    </row>
    <row r="219" ht="12.75" customHeight="1">
      <c r="AD219" s="9"/>
    </row>
    <row r="220" ht="12.75" customHeight="1">
      <c r="AD220" s="9"/>
    </row>
    <row r="221" ht="12.75" customHeight="1">
      <c r="AD221" s="9"/>
    </row>
    <row r="222" ht="12.75" customHeight="1">
      <c r="AD222" s="9"/>
    </row>
    <row r="223" ht="12.75" customHeight="1">
      <c r="AD223" s="9"/>
    </row>
    <row r="224" ht="12.75" customHeight="1">
      <c r="AD224" s="9"/>
    </row>
    <row r="225" ht="12.75" customHeight="1">
      <c r="AD225" s="9"/>
    </row>
    <row r="226" ht="12.75" customHeight="1">
      <c r="AD226" s="9"/>
    </row>
    <row r="227" ht="12.75" customHeight="1">
      <c r="AD227" s="9"/>
    </row>
    <row r="228" ht="12.75" customHeight="1">
      <c r="AD228" s="9"/>
    </row>
    <row r="229" ht="12.75" customHeight="1">
      <c r="AD229" s="9"/>
    </row>
    <row r="230" ht="12.75" customHeight="1">
      <c r="AD230" s="9"/>
    </row>
    <row r="231" ht="12.75" customHeight="1">
      <c r="AD231" s="9"/>
    </row>
    <row r="232" ht="12.75" customHeight="1">
      <c r="AD232" s="9"/>
    </row>
    <row r="233" ht="12.75" customHeight="1">
      <c r="AD233" s="9"/>
    </row>
    <row r="234" ht="12.75" customHeight="1">
      <c r="AD234" s="9"/>
    </row>
    <row r="235" ht="12.75" customHeight="1">
      <c r="AD235" s="9"/>
    </row>
    <row r="236" ht="12.75" customHeight="1">
      <c r="AD236" s="9"/>
    </row>
    <row r="237" ht="12.75" customHeight="1">
      <c r="AD237" s="9"/>
    </row>
    <row r="238" ht="12.75" customHeight="1">
      <c r="AD238" s="9"/>
    </row>
    <row r="239" ht="12.75" customHeight="1">
      <c r="AD239" s="9"/>
    </row>
    <row r="240" ht="12.75" customHeight="1">
      <c r="AD240" s="9"/>
    </row>
    <row r="241" ht="12.75" customHeight="1">
      <c r="AD241" s="9"/>
    </row>
    <row r="242" ht="12.75" customHeight="1">
      <c r="AD242" s="9"/>
    </row>
    <row r="243" ht="12.75" customHeight="1">
      <c r="AD243" s="9"/>
    </row>
    <row r="244" ht="12.75" customHeight="1">
      <c r="AD244" s="9"/>
    </row>
    <row r="245" ht="12.75" customHeight="1">
      <c r="AD245" s="9"/>
    </row>
    <row r="246" ht="12.75" customHeight="1">
      <c r="AD246" s="9"/>
    </row>
    <row r="247" ht="12.75" customHeight="1">
      <c r="AD247" s="9"/>
    </row>
    <row r="248" ht="12.75" customHeight="1">
      <c r="AD248" s="9"/>
    </row>
    <row r="249" ht="12.75" customHeight="1">
      <c r="AD249" s="9"/>
    </row>
    <row r="250" ht="12.75" customHeight="1">
      <c r="AD250" s="9"/>
    </row>
    <row r="251" ht="12.75" customHeight="1">
      <c r="AD251" s="9"/>
    </row>
    <row r="252" ht="12.75" customHeight="1">
      <c r="AD252" s="9"/>
    </row>
    <row r="253" ht="12.75" customHeight="1">
      <c r="AD253" s="9"/>
    </row>
    <row r="254" ht="12.75" customHeight="1">
      <c r="AD254" s="9"/>
    </row>
    <row r="255" ht="12.75" customHeight="1">
      <c r="AD255" s="9"/>
    </row>
    <row r="256" ht="12.75" customHeight="1">
      <c r="AD256" s="9"/>
    </row>
    <row r="257" ht="12.75" customHeight="1">
      <c r="AD257" s="9"/>
    </row>
    <row r="258" ht="12.75" customHeight="1">
      <c r="AD258" s="9"/>
    </row>
    <row r="259" ht="12.75" customHeight="1">
      <c r="AD259" s="9"/>
    </row>
    <row r="260" ht="12.75" customHeight="1">
      <c r="AD260" s="9"/>
    </row>
    <row r="261" ht="12.75" customHeight="1">
      <c r="AD261" s="9"/>
    </row>
    <row r="262" ht="12.75" customHeight="1">
      <c r="AD262" s="9"/>
    </row>
    <row r="263" ht="12.75" customHeight="1">
      <c r="AD263" s="9"/>
    </row>
    <row r="264" ht="12.75" customHeight="1">
      <c r="AD264" s="9"/>
    </row>
    <row r="265" ht="12.75" customHeight="1">
      <c r="AD265" s="9"/>
    </row>
    <row r="266" ht="12.75" customHeight="1">
      <c r="AD266" s="9"/>
    </row>
    <row r="267" ht="12.75" customHeight="1">
      <c r="AD267" s="9"/>
    </row>
    <row r="268" ht="12.75" customHeight="1">
      <c r="AD268" s="9"/>
    </row>
    <row r="269" ht="12.75" customHeight="1">
      <c r="AD269" s="9"/>
    </row>
    <row r="270" ht="12.75" customHeight="1">
      <c r="AD270" s="9"/>
    </row>
    <row r="271" ht="12.75" customHeight="1">
      <c r="AD271" s="9"/>
    </row>
    <row r="272" ht="12.75" customHeight="1">
      <c r="AD272" s="9"/>
    </row>
    <row r="273" ht="12.75" customHeight="1">
      <c r="AD273" s="9"/>
    </row>
    <row r="274" ht="12.75" customHeight="1">
      <c r="AD274" s="9"/>
    </row>
    <row r="275" ht="12.75" customHeight="1">
      <c r="AD275" s="9"/>
    </row>
    <row r="276" ht="12.75" customHeight="1">
      <c r="AD276" s="9"/>
    </row>
    <row r="277" ht="12.75" customHeight="1">
      <c r="AD277" s="9"/>
    </row>
    <row r="278" ht="12.75" customHeight="1">
      <c r="AD278" s="9"/>
    </row>
    <row r="279" ht="12.75" customHeight="1">
      <c r="AD279" s="9"/>
    </row>
    <row r="280" ht="12.75" customHeight="1">
      <c r="AD280" s="9"/>
    </row>
    <row r="281" ht="12.75" customHeight="1">
      <c r="AD281" s="9"/>
    </row>
    <row r="282" ht="12.75" customHeight="1">
      <c r="AD282" s="9"/>
    </row>
    <row r="283" ht="12.75" customHeight="1">
      <c r="AD283" s="9"/>
    </row>
    <row r="284" ht="12.75" customHeight="1">
      <c r="AD284" s="9"/>
    </row>
    <row r="285" ht="12.75" customHeight="1">
      <c r="AD285" s="9"/>
    </row>
    <row r="286" ht="12.75" customHeight="1">
      <c r="AD286" s="9"/>
    </row>
    <row r="287" ht="12.75" customHeight="1">
      <c r="AD287" s="9"/>
    </row>
    <row r="288" ht="12.75" customHeight="1">
      <c r="AD288" s="9"/>
    </row>
    <row r="289" ht="12.75" customHeight="1">
      <c r="AD289" s="9"/>
    </row>
    <row r="290" ht="12.75" customHeight="1">
      <c r="AD290" s="9"/>
    </row>
    <row r="291" ht="12.75" customHeight="1">
      <c r="AD291" s="9"/>
    </row>
    <row r="292" ht="12.75" customHeight="1">
      <c r="AD292" s="9"/>
    </row>
    <row r="293" ht="12.75" customHeight="1">
      <c r="AD293" s="9"/>
    </row>
    <row r="294" ht="12.75" customHeight="1">
      <c r="AD294" s="9"/>
    </row>
    <row r="295" ht="12.75" customHeight="1">
      <c r="AD295" s="9"/>
    </row>
    <row r="296" ht="12.75" customHeight="1">
      <c r="AD296" s="9"/>
    </row>
    <row r="297" ht="12.75" customHeight="1">
      <c r="AD297" s="9"/>
    </row>
    <row r="298" ht="12.75" customHeight="1">
      <c r="AD298" s="9"/>
    </row>
    <row r="299" ht="12.75" customHeight="1">
      <c r="AD299" s="9"/>
    </row>
    <row r="300" ht="12.75" customHeight="1">
      <c r="AD300" s="9"/>
    </row>
    <row r="301" ht="12.75" customHeight="1">
      <c r="AD301" s="9"/>
    </row>
    <row r="302" ht="12.75" customHeight="1">
      <c r="AD302" s="9"/>
    </row>
    <row r="303" ht="12.75" customHeight="1">
      <c r="AD303" s="9"/>
    </row>
    <row r="304" ht="12.75" customHeight="1">
      <c r="AD304" s="9"/>
    </row>
    <row r="305" ht="12.75" customHeight="1">
      <c r="AD305" s="9"/>
    </row>
    <row r="306" ht="12.75" customHeight="1">
      <c r="AD306" s="9"/>
    </row>
    <row r="307" ht="12.75" customHeight="1">
      <c r="AD307" s="9"/>
    </row>
    <row r="308" ht="12.75" customHeight="1">
      <c r="AD308" s="9"/>
    </row>
    <row r="309" ht="12.75" customHeight="1">
      <c r="AD309" s="9"/>
    </row>
    <row r="310" ht="12.75" customHeight="1">
      <c r="AD310" s="9"/>
    </row>
    <row r="311" ht="12.75" customHeight="1">
      <c r="AD311" s="9"/>
    </row>
    <row r="312" ht="12.75" customHeight="1">
      <c r="AD312" s="9"/>
    </row>
    <row r="313" ht="12.75" customHeight="1">
      <c r="AD313" s="9"/>
    </row>
    <row r="314" ht="12.75" customHeight="1">
      <c r="AD314" s="9"/>
    </row>
    <row r="315" ht="12.75" customHeight="1">
      <c r="AD315" s="9"/>
    </row>
    <row r="316" ht="12.75" customHeight="1">
      <c r="AD316" s="9"/>
    </row>
    <row r="317" ht="12.75" customHeight="1">
      <c r="AD317" s="9"/>
    </row>
    <row r="318" ht="12.75" customHeight="1">
      <c r="AD318" s="9"/>
    </row>
    <row r="319" ht="12.75" customHeight="1">
      <c r="AD319" s="9"/>
    </row>
    <row r="320" ht="12.75" customHeight="1">
      <c r="AD320" s="9"/>
    </row>
    <row r="321" ht="12.75" customHeight="1">
      <c r="AD321" s="9"/>
    </row>
    <row r="322" ht="12.75" customHeight="1">
      <c r="AD322" s="9"/>
    </row>
    <row r="323" ht="12.75" customHeight="1">
      <c r="AD323" s="9"/>
    </row>
    <row r="324" ht="12.75" customHeight="1">
      <c r="AD324" s="9"/>
    </row>
    <row r="325" ht="12.75" customHeight="1">
      <c r="AD325" s="9"/>
    </row>
    <row r="326" ht="12.75" customHeight="1">
      <c r="AD326" s="9"/>
    </row>
    <row r="327" ht="12.75" customHeight="1">
      <c r="AD327" s="9"/>
    </row>
    <row r="328" ht="12.75" customHeight="1">
      <c r="AD328" s="9"/>
    </row>
    <row r="329" ht="12.75" customHeight="1">
      <c r="AD329" s="9"/>
    </row>
    <row r="330" ht="12.75" customHeight="1">
      <c r="AD330" s="9"/>
    </row>
    <row r="331" ht="12.75" customHeight="1">
      <c r="AD331" s="9"/>
    </row>
    <row r="332" ht="12.75" customHeight="1">
      <c r="AD332" s="9"/>
    </row>
    <row r="333" ht="12.75" customHeight="1">
      <c r="AD333" s="9"/>
    </row>
    <row r="334" ht="12.75" customHeight="1">
      <c r="AD334" s="9"/>
    </row>
    <row r="335" ht="12.75" customHeight="1">
      <c r="AD335" s="9"/>
    </row>
    <row r="336" ht="12.75" customHeight="1">
      <c r="AD336" s="9"/>
    </row>
    <row r="337" ht="12.75" customHeight="1">
      <c r="AD337" s="9"/>
    </row>
    <row r="338" ht="12.75" customHeight="1">
      <c r="AD338" s="9"/>
    </row>
    <row r="339" ht="12.75" customHeight="1">
      <c r="AD339" s="9"/>
    </row>
    <row r="340" ht="12.75" customHeight="1">
      <c r="AD340" s="9"/>
    </row>
    <row r="341" ht="12.75" customHeight="1">
      <c r="AD341" s="9"/>
    </row>
    <row r="342" ht="12.75" customHeight="1">
      <c r="AD342" s="9"/>
    </row>
    <row r="343" ht="12.75" customHeight="1">
      <c r="AD343" s="9"/>
    </row>
    <row r="344" ht="12.75" customHeight="1">
      <c r="AD344" s="9"/>
    </row>
    <row r="345" ht="12.75" customHeight="1">
      <c r="AD345" s="9"/>
    </row>
    <row r="346" ht="12.75" customHeight="1">
      <c r="AD346" s="9"/>
    </row>
    <row r="347" ht="12.75" customHeight="1">
      <c r="AD347" s="9"/>
    </row>
    <row r="348" ht="12.75" customHeight="1">
      <c r="AD348" s="9"/>
    </row>
    <row r="349" ht="12.75" customHeight="1">
      <c r="AD349" s="9"/>
    </row>
    <row r="350" ht="12.75" customHeight="1">
      <c r="AD350" s="9"/>
    </row>
    <row r="351" ht="12.75" customHeight="1">
      <c r="AD351" s="9"/>
    </row>
    <row r="352" ht="12.75" customHeight="1">
      <c r="AD352" s="9"/>
    </row>
    <row r="353" ht="12.75" customHeight="1">
      <c r="AD353" s="9"/>
    </row>
    <row r="354" ht="12.75" customHeight="1">
      <c r="AD354" s="9"/>
    </row>
    <row r="355" ht="12.75" customHeight="1">
      <c r="AD355" s="9"/>
    </row>
    <row r="356" ht="12.75" customHeight="1">
      <c r="AD356" s="9"/>
    </row>
    <row r="357" ht="12.75" customHeight="1">
      <c r="AD357" s="9"/>
    </row>
    <row r="358" ht="12.75" customHeight="1">
      <c r="AD358" s="9"/>
    </row>
    <row r="359" ht="12.75" customHeight="1">
      <c r="AD359" s="9"/>
    </row>
    <row r="360" ht="12.75" customHeight="1">
      <c r="AD360" s="9"/>
    </row>
    <row r="361" ht="12.75" customHeight="1">
      <c r="AD361" s="9"/>
    </row>
    <row r="362" ht="12.75" customHeight="1">
      <c r="AD362" s="9"/>
    </row>
    <row r="363" ht="12.75" customHeight="1">
      <c r="AD363" s="9"/>
    </row>
    <row r="364" ht="12.75" customHeight="1">
      <c r="AD364" s="9"/>
    </row>
    <row r="365" ht="12.75" customHeight="1">
      <c r="AD365" s="9"/>
    </row>
    <row r="366" ht="12.75" customHeight="1">
      <c r="AD366" s="9"/>
    </row>
    <row r="367" ht="12.75" customHeight="1">
      <c r="AD367" s="9"/>
    </row>
    <row r="368" ht="12.75" customHeight="1">
      <c r="AD368" s="9"/>
    </row>
    <row r="369" ht="12.75" customHeight="1">
      <c r="AD369" s="9"/>
    </row>
    <row r="370" ht="12.75" customHeight="1">
      <c r="AD370" s="9"/>
    </row>
    <row r="371" ht="12.75" customHeight="1">
      <c r="AD371" s="9"/>
    </row>
    <row r="372" ht="12.75" customHeight="1">
      <c r="AD372" s="9"/>
    </row>
    <row r="373" ht="12.75" customHeight="1">
      <c r="AD373" s="9"/>
    </row>
    <row r="374" ht="12.75" customHeight="1">
      <c r="AD374" s="9"/>
    </row>
    <row r="375" ht="12.75" customHeight="1">
      <c r="AD375" s="9"/>
    </row>
    <row r="376" ht="12.75" customHeight="1">
      <c r="AD376" s="9"/>
    </row>
    <row r="377" ht="12.75" customHeight="1">
      <c r="AD377" s="9"/>
    </row>
    <row r="378" ht="12.75" customHeight="1">
      <c r="AD378" s="9"/>
    </row>
    <row r="379" ht="12.75" customHeight="1">
      <c r="AD379" s="9"/>
    </row>
    <row r="380" ht="12.75" customHeight="1">
      <c r="AD380" s="9"/>
    </row>
    <row r="381" ht="12.75" customHeight="1">
      <c r="AD381" s="9"/>
    </row>
    <row r="382" ht="12.75" customHeight="1">
      <c r="AD382" s="9"/>
    </row>
    <row r="383" ht="12.75" customHeight="1">
      <c r="AD383" s="9"/>
    </row>
    <row r="384" ht="12.75" customHeight="1">
      <c r="AD384" s="9"/>
    </row>
    <row r="385" ht="12.75" customHeight="1">
      <c r="AD385" s="9"/>
    </row>
    <row r="386" ht="12.75" customHeight="1">
      <c r="AD386" s="9"/>
    </row>
    <row r="387" ht="12.75" customHeight="1">
      <c r="AD387" s="9"/>
    </row>
    <row r="388" ht="12.75" customHeight="1">
      <c r="AD388" s="9"/>
    </row>
    <row r="389" ht="12.75" customHeight="1">
      <c r="AD389" s="9"/>
    </row>
    <row r="390" ht="12.75" customHeight="1">
      <c r="AD390" s="9"/>
    </row>
    <row r="391" ht="12.75" customHeight="1">
      <c r="AD391" s="9"/>
    </row>
    <row r="392" ht="12.75" customHeight="1">
      <c r="AD392" s="9"/>
    </row>
    <row r="393" ht="12.75" customHeight="1">
      <c r="AD393" s="9"/>
    </row>
    <row r="394" ht="12.75" customHeight="1">
      <c r="AD394" s="9"/>
    </row>
    <row r="395" ht="12.75" customHeight="1">
      <c r="AD395" s="9"/>
    </row>
    <row r="396" ht="12.75" customHeight="1">
      <c r="AD396" s="9"/>
    </row>
    <row r="397" ht="12.75" customHeight="1">
      <c r="AD397" s="9"/>
    </row>
    <row r="398" ht="12.75" customHeight="1">
      <c r="AD398" s="9"/>
    </row>
    <row r="399" ht="12.75" customHeight="1">
      <c r="AD399" s="9"/>
    </row>
    <row r="400" ht="12.75" customHeight="1">
      <c r="AD400" s="9"/>
    </row>
    <row r="401" ht="12.75" customHeight="1">
      <c r="AD401" s="9"/>
    </row>
    <row r="402" ht="12.75" customHeight="1">
      <c r="AD402" s="9"/>
    </row>
    <row r="403" ht="12.75" customHeight="1">
      <c r="AD403" s="9"/>
    </row>
    <row r="404" ht="12.75" customHeight="1">
      <c r="AD404" s="9"/>
    </row>
    <row r="405" ht="12.75" customHeight="1">
      <c r="AD405" s="9"/>
    </row>
    <row r="406" ht="12.75" customHeight="1">
      <c r="AD406" s="9"/>
    </row>
    <row r="407" ht="12.75" customHeight="1">
      <c r="AD407" s="9"/>
    </row>
    <row r="408" ht="12.75" customHeight="1">
      <c r="AD408" s="9"/>
    </row>
    <row r="409" ht="12.75" customHeight="1">
      <c r="AD409" s="9"/>
    </row>
    <row r="410" ht="12.75" customHeight="1">
      <c r="AD410" s="9"/>
    </row>
    <row r="411" ht="12.75" customHeight="1">
      <c r="AD411" s="9"/>
    </row>
    <row r="412" ht="12.75" customHeight="1">
      <c r="AD412" s="9"/>
    </row>
    <row r="413" ht="12.75" customHeight="1">
      <c r="AD413" s="9"/>
    </row>
    <row r="414" ht="12.75" customHeight="1">
      <c r="AD414" s="9"/>
    </row>
    <row r="415" ht="12.75" customHeight="1">
      <c r="AD415" s="9"/>
    </row>
    <row r="416" ht="12.75" customHeight="1">
      <c r="AD416" s="9"/>
    </row>
    <row r="417" ht="12.75" customHeight="1">
      <c r="AD417" s="9"/>
    </row>
    <row r="418" ht="12.75" customHeight="1">
      <c r="AD418" s="9"/>
    </row>
    <row r="419" ht="12.75" customHeight="1">
      <c r="AD419" s="9"/>
    </row>
    <row r="420" ht="12.75" customHeight="1">
      <c r="AD420" s="9"/>
    </row>
    <row r="421" ht="12.75" customHeight="1">
      <c r="AD421" s="9"/>
    </row>
    <row r="422" ht="12.75" customHeight="1">
      <c r="AD422" s="9"/>
    </row>
    <row r="423" ht="12.75" customHeight="1">
      <c r="AD423" s="9"/>
    </row>
    <row r="424" ht="12.75" customHeight="1">
      <c r="AD424" s="9"/>
    </row>
    <row r="425" ht="12.75" customHeight="1">
      <c r="AD425" s="9"/>
    </row>
    <row r="426" ht="12.75" customHeight="1">
      <c r="AD426" s="9"/>
    </row>
    <row r="427" ht="12.75" customHeight="1">
      <c r="AD427" s="9"/>
    </row>
    <row r="428" ht="12.75" customHeight="1">
      <c r="AD428" s="9"/>
    </row>
    <row r="429" ht="12.75" customHeight="1">
      <c r="AD429" s="9"/>
    </row>
    <row r="430" ht="12.75" customHeight="1">
      <c r="AD430" s="9"/>
    </row>
    <row r="431" ht="12.75" customHeight="1">
      <c r="AD431" s="9"/>
    </row>
    <row r="432" ht="12.75" customHeight="1">
      <c r="AD432" s="9"/>
    </row>
    <row r="433" ht="12.75" customHeight="1">
      <c r="AD433" s="9"/>
    </row>
    <row r="434" ht="12.75" customHeight="1">
      <c r="AD434" s="9"/>
    </row>
    <row r="435" ht="12.75" customHeight="1">
      <c r="AD435" s="9"/>
    </row>
    <row r="436" ht="12.75" customHeight="1">
      <c r="AD436" s="9"/>
    </row>
    <row r="437" ht="12.75" customHeight="1">
      <c r="AD437" s="9"/>
    </row>
    <row r="438" ht="12.75" customHeight="1">
      <c r="AD438" s="9"/>
    </row>
    <row r="439" ht="12.75" customHeight="1">
      <c r="AD439" s="9"/>
    </row>
    <row r="440" ht="12.75" customHeight="1">
      <c r="AD440" s="9"/>
    </row>
    <row r="441" ht="12.75" customHeight="1">
      <c r="AD441" s="9"/>
    </row>
    <row r="442" ht="12.75" customHeight="1">
      <c r="AD442" s="9"/>
    </row>
    <row r="443" ht="12.75" customHeight="1">
      <c r="AD443" s="9"/>
    </row>
    <row r="444" ht="12.75" customHeight="1">
      <c r="AD444" s="9"/>
    </row>
    <row r="445" ht="12.75" customHeight="1">
      <c r="AD445" s="9"/>
    </row>
    <row r="446" ht="12.75" customHeight="1">
      <c r="AD446" s="9"/>
    </row>
    <row r="447" ht="12.75" customHeight="1">
      <c r="AD447" s="9"/>
    </row>
    <row r="448" ht="12.75" customHeight="1">
      <c r="AD448" s="9"/>
    </row>
    <row r="449" ht="12.75" customHeight="1">
      <c r="AD449" s="9"/>
    </row>
    <row r="450" ht="12.75" customHeight="1">
      <c r="AD450" s="9"/>
    </row>
    <row r="451" ht="12.75" customHeight="1">
      <c r="AD451" s="9"/>
    </row>
    <row r="452" ht="12.75" customHeight="1">
      <c r="AD452" s="9"/>
    </row>
    <row r="453" ht="12.75" customHeight="1">
      <c r="AD453" s="9"/>
    </row>
    <row r="454" ht="12.75" customHeight="1">
      <c r="AD454" s="9"/>
    </row>
    <row r="455" ht="12.75" customHeight="1">
      <c r="AD455" s="9"/>
    </row>
    <row r="456" ht="12.75" customHeight="1">
      <c r="AD456" s="9"/>
    </row>
    <row r="457" ht="12.75" customHeight="1">
      <c r="AD457" s="9"/>
    </row>
    <row r="458" ht="12.75" customHeight="1">
      <c r="AD458" s="9"/>
    </row>
    <row r="459" ht="12.75" customHeight="1">
      <c r="AD459" s="9"/>
    </row>
    <row r="460" ht="12.75" customHeight="1">
      <c r="AD460" s="9"/>
    </row>
    <row r="461" ht="12.75" customHeight="1">
      <c r="AD461" s="9"/>
    </row>
    <row r="462" ht="12.75" customHeight="1">
      <c r="AD462" s="9"/>
    </row>
    <row r="463" ht="12.75" customHeight="1">
      <c r="AD463" s="9"/>
    </row>
    <row r="464" ht="12.75" customHeight="1">
      <c r="AD464" s="9"/>
    </row>
    <row r="465" ht="12.75" customHeight="1">
      <c r="AD465" s="9"/>
    </row>
    <row r="466" ht="12.75" customHeight="1">
      <c r="AD466" s="9"/>
    </row>
    <row r="467" ht="12.75" customHeight="1">
      <c r="AD467" s="9"/>
    </row>
    <row r="468" ht="12.75" customHeight="1">
      <c r="AD468" s="9"/>
    </row>
    <row r="469" ht="12.75" customHeight="1">
      <c r="AD469" s="9"/>
    </row>
    <row r="470" ht="12.75" customHeight="1">
      <c r="AD470" s="9"/>
    </row>
    <row r="471" ht="12.75" customHeight="1">
      <c r="AD471" s="9"/>
    </row>
    <row r="472" ht="12.75" customHeight="1">
      <c r="AD472" s="9"/>
    </row>
    <row r="473" ht="12.75" customHeight="1">
      <c r="AD473" s="9"/>
    </row>
    <row r="474" ht="12.75" customHeight="1">
      <c r="AD474" s="9"/>
    </row>
    <row r="475" ht="12.75" customHeight="1">
      <c r="AD475" s="9"/>
    </row>
    <row r="476" ht="12.75" customHeight="1">
      <c r="AD476" s="9"/>
    </row>
    <row r="477" ht="12.75" customHeight="1">
      <c r="AD477" s="9"/>
    </row>
    <row r="478" ht="12.75" customHeight="1">
      <c r="AD478" s="9"/>
    </row>
    <row r="479" ht="12.75" customHeight="1">
      <c r="AD479" s="9"/>
    </row>
    <row r="480" ht="12.75" customHeight="1">
      <c r="AD480" s="9"/>
    </row>
    <row r="481" ht="12.75" customHeight="1">
      <c r="AD481" s="9"/>
    </row>
    <row r="482" ht="12.75" customHeight="1">
      <c r="AD482" s="9"/>
    </row>
    <row r="483" ht="12.75" customHeight="1">
      <c r="AD483" s="9"/>
    </row>
    <row r="484" ht="12.75" customHeight="1">
      <c r="AD484" s="9"/>
    </row>
    <row r="485" ht="12.75" customHeight="1">
      <c r="AD485" s="9"/>
    </row>
    <row r="486" ht="12.75" customHeight="1">
      <c r="AD486" s="9"/>
    </row>
    <row r="487" ht="12.75" customHeight="1">
      <c r="AD487" s="9"/>
    </row>
    <row r="488" ht="12.75" customHeight="1">
      <c r="AD488" s="9"/>
    </row>
    <row r="489" ht="12.75" customHeight="1">
      <c r="AD489" s="9"/>
    </row>
    <row r="490" ht="12.75" customHeight="1">
      <c r="AD490" s="9"/>
    </row>
    <row r="491" ht="12.75" customHeight="1">
      <c r="AD491" s="9"/>
    </row>
    <row r="492" ht="12.75" customHeight="1">
      <c r="AD492" s="9"/>
    </row>
    <row r="493" ht="12.75" customHeight="1">
      <c r="AD493" s="9"/>
    </row>
    <row r="494" ht="12.75" customHeight="1">
      <c r="AD494" s="9"/>
    </row>
    <row r="495" ht="12.75" customHeight="1">
      <c r="AD495" s="9"/>
    </row>
    <row r="496" ht="12.75" customHeight="1">
      <c r="AD496" s="9"/>
    </row>
    <row r="497" ht="12.75" customHeight="1">
      <c r="AD497" s="9"/>
    </row>
    <row r="498" ht="12.75" customHeight="1">
      <c r="AD498" s="9"/>
    </row>
    <row r="499" ht="12.75" customHeight="1">
      <c r="AD499" s="9"/>
    </row>
    <row r="500" ht="12.75" customHeight="1">
      <c r="AD500" s="9"/>
    </row>
    <row r="501" ht="12.75" customHeight="1">
      <c r="AD501" s="9"/>
    </row>
    <row r="502" ht="12.75" customHeight="1">
      <c r="AD502" s="9"/>
    </row>
    <row r="503" ht="12.75" customHeight="1">
      <c r="AD503" s="9"/>
    </row>
    <row r="504" ht="12.75" customHeight="1">
      <c r="AD504" s="9"/>
    </row>
    <row r="505" ht="12.75" customHeight="1">
      <c r="AD505" s="9"/>
    </row>
    <row r="506" ht="12.75" customHeight="1">
      <c r="AD506" s="9"/>
    </row>
    <row r="507" ht="12.75" customHeight="1">
      <c r="AD507" s="9"/>
    </row>
    <row r="508" ht="12.75" customHeight="1">
      <c r="AD508" s="9"/>
    </row>
    <row r="509" ht="12.75" customHeight="1">
      <c r="AD509" s="9"/>
    </row>
    <row r="510" ht="12.75" customHeight="1">
      <c r="AD510" s="9"/>
    </row>
    <row r="511" ht="12.75" customHeight="1">
      <c r="AD511" s="9"/>
    </row>
    <row r="512" ht="12.75" customHeight="1">
      <c r="AD512" s="9"/>
    </row>
    <row r="513" ht="12.75" customHeight="1">
      <c r="AD513" s="9"/>
    </row>
    <row r="514" ht="12.75" customHeight="1">
      <c r="AD514" s="9"/>
    </row>
    <row r="515" ht="12.75" customHeight="1">
      <c r="AD515" s="9"/>
    </row>
    <row r="516" ht="12.75" customHeight="1">
      <c r="AD516" s="9"/>
    </row>
    <row r="517" ht="12.75" customHeight="1">
      <c r="AD517" s="9"/>
    </row>
    <row r="518" ht="12.75" customHeight="1">
      <c r="AD518" s="9"/>
    </row>
    <row r="519" ht="12.75" customHeight="1">
      <c r="AD519" s="9"/>
    </row>
    <row r="520" ht="12.75" customHeight="1">
      <c r="AD520" s="9"/>
    </row>
    <row r="521" ht="12.75" customHeight="1">
      <c r="AD521" s="9"/>
    </row>
    <row r="522" ht="12.75" customHeight="1">
      <c r="AD522" s="9"/>
    </row>
    <row r="523" ht="12.75" customHeight="1">
      <c r="AD523" s="9"/>
    </row>
    <row r="524" ht="12.75" customHeight="1">
      <c r="AD524" s="9"/>
    </row>
    <row r="525" ht="12.75" customHeight="1">
      <c r="AD525" s="9"/>
    </row>
    <row r="526" ht="12.75" customHeight="1">
      <c r="AD526" s="9"/>
    </row>
    <row r="527" ht="12.75" customHeight="1">
      <c r="AD527" s="9"/>
    </row>
    <row r="528" ht="12.75" customHeight="1">
      <c r="AD528" s="9"/>
    </row>
    <row r="529" ht="12.75" customHeight="1">
      <c r="AD529" s="9"/>
    </row>
    <row r="530" ht="12.75" customHeight="1">
      <c r="AD530" s="9"/>
    </row>
    <row r="531" ht="12.75" customHeight="1">
      <c r="AD531" s="9"/>
    </row>
    <row r="532" ht="12.75" customHeight="1">
      <c r="AD532" s="9"/>
    </row>
    <row r="533" ht="12.75" customHeight="1">
      <c r="AD533" s="9"/>
    </row>
    <row r="534" ht="12.75" customHeight="1">
      <c r="AD534" s="9"/>
    </row>
    <row r="535" ht="12.75" customHeight="1">
      <c r="AD535" s="9"/>
    </row>
    <row r="536" ht="12.75" customHeight="1">
      <c r="AD536" s="9"/>
    </row>
    <row r="537" ht="12.75" customHeight="1">
      <c r="AD537" s="9"/>
    </row>
    <row r="538" ht="12.75" customHeight="1">
      <c r="AD538" s="9"/>
    </row>
    <row r="539" ht="12.75" customHeight="1">
      <c r="AD539" s="9"/>
    </row>
    <row r="540" ht="12.75" customHeight="1">
      <c r="AD540" s="9"/>
    </row>
    <row r="541" ht="12.75" customHeight="1">
      <c r="AD541" s="9"/>
    </row>
    <row r="542" ht="12.75" customHeight="1">
      <c r="AD542" s="9"/>
    </row>
    <row r="543" ht="12.75" customHeight="1">
      <c r="AD543" s="9"/>
    </row>
    <row r="544" ht="12.75" customHeight="1">
      <c r="AD544" s="9"/>
    </row>
    <row r="545" ht="12.75" customHeight="1">
      <c r="AD545" s="9"/>
    </row>
    <row r="546" ht="12.75" customHeight="1">
      <c r="AD546" s="9"/>
    </row>
    <row r="547" ht="12.75" customHeight="1">
      <c r="AD547" s="9"/>
    </row>
    <row r="548" ht="12.75" customHeight="1">
      <c r="AD548" s="9"/>
    </row>
    <row r="549" ht="12.75" customHeight="1">
      <c r="AD549" s="9"/>
    </row>
    <row r="550" ht="12.75" customHeight="1">
      <c r="AD550" s="9"/>
    </row>
    <row r="551" ht="12.75" customHeight="1">
      <c r="AD551" s="9"/>
    </row>
    <row r="552" ht="12.75" customHeight="1">
      <c r="AD552" s="9"/>
    </row>
    <row r="553" ht="12.75" customHeight="1">
      <c r="AD553" s="9"/>
    </row>
    <row r="554" ht="12.75" customHeight="1">
      <c r="AD554" s="9"/>
    </row>
    <row r="555" ht="12.75" customHeight="1">
      <c r="AD555" s="9"/>
    </row>
    <row r="556" ht="12.75" customHeight="1">
      <c r="AD556" s="9"/>
    </row>
    <row r="557" ht="12.75" customHeight="1">
      <c r="AD557" s="9"/>
    </row>
    <row r="558" ht="12.75" customHeight="1">
      <c r="AD558" s="9"/>
    </row>
    <row r="559" ht="12.75" customHeight="1">
      <c r="AD559" s="9"/>
    </row>
    <row r="560" ht="12.75" customHeight="1">
      <c r="AD560" s="9"/>
    </row>
    <row r="561" ht="12.75" customHeight="1">
      <c r="AD561" s="9"/>
    </row>
    <row r="562" ht="12.75" customHeight="1">
      <c r="AD562" s="9"/>
    </row>
    <row r="563" ht="12.75" customHeight="1">
      <c r="AD563" s="9"/>
    </row>
    <row r="564" ht="12.75" customHeight="1">
      <c r="AD564" s="9"/>
    </row>
    <row r="565" ht="12.75" customHeight="1">
      <c r="AD565" s="9"/>
    </row>
    <row r="566" ht="12.75" customHeight="1">
      <c r="AD566" s="9"/>
    </row>
    <row r="567" ht="12.75" customHeight="1">
      <c r="AD567" s="9"/>
    </row>
    <row r="568" ht="12.75" customHeight="1">
      <c r="AD568" s="9"/>
    </row>
    <row r="569" ht="12.75" customHeight="1">
      <c r="AD569" s="9"/>
    </row>
    <row r="570" ht="12.75" customHeight="1">
      <c r="AD570" s="9"/>
    </row>
    <row r="571" ht="12.75" customHeight="1">
      <c r="AD571" s="9"/>
    </row>
    <row r="572" ht="12.75" customHeight="1">
      <c r="AD572" s="9"/>
    </row>
    <row r="573" ht="12.75" customHeight="1">
      <c r="AD573" s="9"/>
    </row>
    <row r="574" ht="12.75" customHeight="1">
      <c r="AD574" s="9"/>
    </row>
    <row r="575" ht="12.75" customHeight="1">
      <c r="AD575" s="9"/>
    </row>
    <row r="576" ht="12.75" customHeight="1">
      <c r="AD576" s="9"/>
    </row>
    <row r="577" ht="12.75" customHeight="1">
      <c r="AD577" s="9"/>
    </row>
    <row r="578" ht="12.75" customHeight="1">
      <c r="AD578" s="9"/>
    </row>
    <row r="579" ht="12.75" customHeight="1">
      <c r="AD579" s="9"/>
    </row>
    <row r="580" ht="12.75" customHeight="1">
      <c r="AD580" s="9"/>
    </row>
    <row r="581" ht="12.75" customHeight="1">
      <c r="AD581" s="9"/>
    </row>
    <row r="582" ht="12.75" customHeight="1">
      <c r="AD582" s="9"/>
    </row>
    <row r="583" ht="12.75" customHeight="1">
      <c r="AD583" s="9"/>
    </row>
    <row r="584" ht="12.75" customHeight="1">
      <c r="AD584" s="9"/>
    </row>
    <row r="585" ht="12.75" customHeight="1">
      <c r="AD585" s="9"/>
    </row>
    <row r="586" ht="12.75" customHeight="1">
      <c r="AD586" s="9"/>
    </row>
    <row r="587" ht="12.75" customHeight="1">
      <c r="AD587" s="9"/>
    </row>
    <row r="588" ht="12.75" customHeight="1">
      <c r="AD588" s="9"/>
    </row>
    <row r="589" ht="12.75" customHeight="1">
      <c r="AD589" s="9"/>
    </row>
    <row r="590" ht="12.75" customHeight="1">
      <c r="AD590" s="9"/>
    </row>
    <row r="591" ht="12.75" customHeight="1">
      <c r="AD591" s="9"/>
    </row>
    <row r="592" ht="12.75" customHeight="1">
      <c r="AD592" s="9"/>
    </row>
    <row r="593" ht="12.75" customHeight="1">
      <c r="AD593" s="9"/>
    </row>
    <row r="594" ht="12.75" customHeight="1">
      <c r="AD594" s="9"/>
    </row>
    <row r="595" ht="12.75" customHeight="1">
      <c r="AD595" s="9"/>
    </row>
    <row r="596" ht="12.75" customHeight="1">
      <c r="AD596" s="9"/>
    </row>
    <row r="597" ht="12.75" customHeight="1">
      <c r="AD597" s="9"/>
    </row>
    <row r="598" ht="12.75" customHeight="1">
      <c r="AD598" s="9"/>
    </row>
    <row r="599" ht="12.75" customHeight="1">
      <c r="AD599" s="9"/>
    </row>
    <row r="600" ht="12.75" customHeight="1">
      <c r="AD600" s="9"/>
    </row>
    <row r="601" ht="12.75" customHeight="1">
      <c r="AD601" s="9"/>
    </row>
    <row r="602" ht="12.75" customHeight="1">
      <c r="AD602" s="9"/>
    </row>
    <row r="603" ht="12.75" customHeight="1">
      <c r="AD603" s="9"/>
    </row>
    <row r="604" ht="12.75" customHeight="1">
      <c r="AD604" s="9"/>
    </row>
    <row r="605" ht="12.75" customHeight="1">
      <c r="AD605" s="9"/>
    </row>
    <row r="606" ht="12.75" customHeight="1">
      <c r="AD606" s="9"/>
    </row>
    <row r="607" ht="12.75" customHeight="1">
      <c r="AD607" s="9"/>
    </row>
    <row r="608" ht="12.75" customHeight="1">
      <c r="AD608" s="9"/>
    </row>
    <row r="609" ht="12.75" customHeight="1">
      <c r="AD609" s="9"/>
    </row>
    <row r="610" ht="12.75" customHeight="1">
      <c r="AD610" s="9"/>
    </row>
    <row r="611" ht="12.75" customHeight="1">
      <c r="AD611" s="9"/>
    </row>
    <row r="612" ht="12.75" customHeight="1">
      <c r="AD612" s="9"/>
    </row>
    <row r="613" ht="12.75" customHeight="1">
      <c r="AD613" s="9"/>
    </row>
    <row r="614" ht="12.75" customHeight="1">
      <c r="AD614" s="9"/>
    </row>
    <row r="615" ht="12.75" customHeight="1">
      <c r="AD615" s="9"/>
    </row>
    <row r="616" ht="12.75" customHeight="1">
      <c r="AD616" s="9"/>
    </row>
    <row r="617" ht="12.75" customHeight="1">
      <c r="AD617" s="9"/>
    </row>
    <row r="618" ht="12.75" customHeight="1">
      <c r="AD618" s="9"/>
    </row>
    <row r="619" ht="12.75" customHeight="1">
      <c r="AD619" s="9"/>
    </row>
    <row r="620" ht="12.75" customHeight="1">
      <c r="AD620" s="9"/>
    </row>
    <row r="621" ht="12.75" customHeight="1">
      <c r="AD621" s="9"/>
    </row>
    <row r="622" ht="12.75" customHeight="1">
      <c r="AD622" s="9"/>
    </row>
    <row r="623" ht="12.75" customHeight="1">
      <c r="AD623" s="9"/>
    </row>
    <row r="624" ht="12.75" customHeight="1">
      <c r="AD624" s="9"/>
    </row>
    <row r="625" ht="12.75" customHeight="1">
      <c r="AD625" s="9"/>
    </row>
    <row r="626" ht="12.75" customHeight="1">
      <c r="AD626" s="9"/>
    </row>
    <row r="627" ht="12.75" customHeight="1">
      <c r="AD627" s="9"/>
    </row>
    <row r="628" ht="12.75" customHeight="1">
      <c r="AD628" s="9"/>
    </row>
    <row r="629" ht="12.75" customHeight="1">
      <c r="AD629" s="9"/>
    </row>
    <row r="630" ht="12.75" customHeight="1">
      <c r="AD630" s="9"/>
    </row>
    <row r="631" ht="12.75" customHeight="1">
      <c r="AD631" s="9"/>
    </row>
    <row r="632" ht="12.75" customHeight="1">
      <c r="AD632" s="9"/>
    </row>
    <row r="633" ht="12.75" customHeight="1">
      <c r="AD633" s="9"/>
    </row>
    <row r="634" ht="12.75" customHeight="1">
      <c r="AD634" s="9"/>
    </row>
    <row r="635" ht="12.75" customHeight="1">
      <c r="AD635" s="9"/>
    </row>
    <row r="636" ht="12.75" customHeight="1">
      <c r="AD636" s="9"/>
    </row>
    <row r="637" ht="12.75" customHeight="1">
      <c r="AD637" s="9"/>
    </row>
    <row r="638" ht="12.75" customHeight="1">
      <c r="AD638" s="9"/>
    </row>
    <row r="639" ht="12.75" customHeight="1">
      <c r="AD639" s="9"/>
    </row>
    <row r="640" ht="12.75" customHeight="1">
      <c r="AD640" s="9"/>
    </row>
    <row r="641" ht="12.75" customHeight="1">
      <c r="AD641" s="9"/>
    </row>
    <row r="642" ht="12.75" customHeight="1">
      <c r="AD642" s="9"/>
    </row>
    <row r="643" ht="12.75" customHeight="1">
      <c r="AD643" s="9"/>
    </row>
    <row r="644" ht="12.75" customHeight="1">
      <c r="AD644" s="9"/>
    </row>
    <row r="645" ht="12.75" customHeight="1">
      <c r="AD645" s="9"/>
    </row>
    <row r="646" ht="12.75" customHeight="1">
      <c r="AD646" s="9"/>
    </row>
    <row r="647" ht="12.75" customHeight="1">
      <c r="AD647" s="9"/>
    </row>
    <row r="648" ht="12.75" customHeight="1">
      <c r="AD648" s="9"/>
    </row>
    <row r="649" ht="12.75" customHeight="1">
      <c r="AD649" s="9"/>
    </row>
    <row r="650" ht="12.75" customHeight="1">
      <c r="AD650" s="9"/>
    </row>
    <row r="651" ht="12.75" customHeight="1">
      <c r="AD651" s="9"/>
    </row>
    <row r="652" ht="12.75" customHeight="1">
      <c r="AD652" s="9"/>
    </row>
    <row r="653" ht="12.75" customHeight="1">
      <c r="AD653" s="9"/>
    </row>
    <row r="654" ht="12.75" customHeight="1">
      <c r="AD654" s="9"/>
    </row>
    <row r="655" ht="12.75" customHeight="1">
      <c r="AD655" s="9"/>
    </row>
    <row r="656" ht="12.75" customHeight="1">
      <c r="AD656" s="9"/>
    </row>
    <row r="657" ht="12.75" customHeight="1">
      <c r="AD657" s="9"/>
    </row>
    <row r="658" ht="12.75" customHeight="1">
      <c r="AD658" s="9"/>
    </row>
    <row r="659" ht="12.75" customHeight="1">
      <c r="AD659" s="9"/>
    </row>
    <row r="660" ht="12.75" customHeight="1">
      <c r="AD660" s="9"/>
    </row>
    <row r="661" ht="12.75" customHeight="1">
      <c r="AD661" s="9"/>
    </row>
    <row r="662" ht="12.75" customHeight="1">
      <c r="AD662" s="9"/>
    </row>
    <row r="663" ht="12.75" customHeight="1">
      <c r="AD663" s="9"/>
    </row>
    <row r="664" ht="12.75" customHeight="1">
      <c r="AD664" s="9"/>
    </row>
    <row r="665" ht="12.75" customHeight="1">
      <c r="AD665" s="9"/>
    </row>
    <row r="666" ht="12.75" customHeight="1">
      <c r="AD666" s="9"/>
    </row>
    <row r="667" ht="12.75" customHeight="1">
      <c r="AD667" s="9"/>
    </row>
    <row r="668" ht="12.75" customHeight="1">
      <c r="AD668" s="9"/>
    </row>
    <row r="669" ht="12.75" customHeight="1">
      <c r="AD669" s="9"/>
    </row>
    <row r="670" ht="12.75" customHeight="1">
      <c r="AD670" s="9"/>
    </row>
    <row r="671" ht="12.75" customHeight="1">
      <c r="AD671" s="9"/>
    </row>
    <row r="672" ht="12.75" customHeight="1">
      <c r="AD672" s="9"/>
    </row>
    <row r="673" ht="12.75" customHeight="1">
      <c r="AD673" s="9"/>
    </row>
    <row r="674" ht="12.75" customHeight="1">
      <c r="AD674" s="9"/>
    </row>
    <row r="675" ht="12.75" customHeight="1">
      <c r="AD675" s="9"/>
    </row>
    <row r="676" ht="12.75" customHeight="1">
      <c r="AD676" s="9"/>
    </row>
    <row r="677" ht="12.75" customHeight="1">
      <c r="AD677" s="9"/>
    </row>
    <row r="678" ht="12.75" customHeight="1">
      <c r="AD678" s="9"/>
    </row>
    <row r="679" ht="12.75" customHeight="1">
      <c r="AD679" s="9"/>
    </row>
    <row r="680" ht="12.75" customHeight="1">
      <c r="AD680" s="9"/>
    </row>
    <row r="681" ht="12.75" customHeight="1">
      <c r="AD681" s="9"/>
    </row>
    <row r="682" ht="12.75" customHeight="1">
      <c r="AD682" s="9"/>
    </row>
    <row r="683" ht="12.75" customHeight="1">
      <c r="AD683" s="9"/>
    </row>
    <row r="684" ht="12.75" customHeight="1">
      <c r="AD684" s="9"/>
    </row>
    <row r="685" ht="12.75" customHeight="1">
      <c r="AD685" s="9"/>
    </row>
    <row r="686" ht="12.75" customHeight="1">
      <c r="AD686" s="9"/>
    </row>
    <row r="687" ht="12.75" customHeight="1">
      <c r="AD687" s="9"/>
    </row>
    <row r="688" ht="12.75" customHeight="1">
      <c r="AD688" s="9"/>
    </row>
    <row r="689" ht="12.75" customHeight="1">
      <c r="AD689" s="9"/>
    </row>
    <row r="690" ht="12.75" customHeight="1">
      <c r="AD690" s="9"/>
    </row>
    <row r="691" ht="12.75" customHeight="1">
      <c r="AD691" s="9"/>
    </row>
    <row r="692" ht="12.75" customHeight="1">
      <c r="AD692" s="9"/>
    </row>
    <row r="693" ht="12.75" customHeight="1">
      <c r="AD693" s="9"/>
    </row>
    <row r="694" ht="12.75" customHeight="1">
      <c r="AD694" s="9"/>
    </row>
    <row r="695" ht="12.75" customHeight="1">
      <c r="AD695" s="9"/>
    </row>
    <row r="696" ht="12.75" customHeight="1">
      <c r="AD696" s="9"/>
    </row>
    <row r="697" ht="12.75" customHeight="1">
      <c r="AD697" s="9"/>
    </row>
    <row r="698" ht="12.75" customHeight="1">
      <c r="AD698" s="9"/>
    </row>
    <row r="699" ht="12.75" customHeight="1">
      <c r="AD699" s="9"/>
    </row>
    <row r="700" ht="12.75" customHeight="1">
      <c r="AD700" s="9"/>
    </row>
    <row r="701" ht="12.75" customHeight="1">
      <c r="AD701" s="9"/>
    </row>
    <row r="702" ht="12.75" customHeight="1">
      <c r="AD702" s="9"/>
    </row>
    <row r="703" ht="12.75" customHeight="1">
      <c r="AD703" s="9"/>
    </row>
    <row r="704" ht="12.75" customHeight="1">
      <c r="AD704" s="9"/>
    </row>
    <row r="705" ht="12.75" customHeight="1">
      <c r="AD705" s="9"/>
    </row>
    <row r="706" ht="12.75" customHeight="1">
      <c r="AD706" s="9"/>
    </row>
    <row r="707" ht="12.75" customHeight="1">
      <c r="AD707" s="9"/>
    </row>
    <row r="708" ht="12.75" customHeight="1">
      <c r="AD708" s="9"/>
    </row>
    <row r="709" ht="12.75" customHeight="1">
      <c r="AD709" s="9"/>
    </row>
    <row r="710" ht="12.75" customHeight="1">
      <c r="AD710" s="9"/>
    </row>
    <row r="711" ht="12.75" customHeight="1">
      <c r="AD711" s="9"/>
    </row>
    <row r="712" ht="12.75" customHeight="1">
      <c r="AD712" s="9"/>
    </row>
    <row r="713" ht="12.75" customHeight="1">
      <c r="AD713" s="9"/>
    </row>
    <row r="714" ht="12.75" customHeight="1">
      <c r="AD714" s="9"/>
    </row>
    <row r="715" ht="12.75" customHeight="1">
      <c r="AD715" s="9"/>
    </row>
    <row r="716" ht="12.75" customHeight="1">
      <c r="AD716" s="9"/>
    </row>
    <row r="717" ht="12.75" customHeight="1">
      <c r="AD717" s="9"/>
    </row>
    <row r="718" ht="12.75" customHeight="1">
      <c r="AD718" s="9"/>
    </row>
    <row r="719" ht="12.75" customHeight="1">
      <c r="AD719" s="9"/>
    </row>
    <row r="720" ht="12.75" customHeight="1">
      <c r="AD720" s="9"/>
    </row>
    <row r="721" ht="12.75" customHeight="1">
      <c r="AD721" s="9"/>
    </row>
    <row r="722" ht="12.75" customHeight="1">
      <c r="AD722" s="9"/>
    </row>
    <row r="723" ht="12.75" customHeight="1">
      <c r="AD723" s="9"/>
    </row>
    <row r="724" ht="12.75" customHeight="1">
      <c r="AD724" s="9"/>
    </row>
    <row r="725" ht="12.75" customHeight="1">
      <c r="AD725" s="9"/>
    </row>
    <row r="726" ht="12.75" customHeight="1">
      <c r="AD726" s="9"/>
    </row>
    <row r="727" ht="12.75" customHeight="1">
      <c r="AD727" s="9"/>
    </row>
    <row r="728" ht="12.75" customHeight="1">
      <c r="AD728" s="9"/>
    </row>
    <row r="729" ht="12.75" customHeight="1">
      <c r="AD729" s="9"/>
    </row>
    <row r="730" ht="12.75" customHeight="1">
      <c r="AD730" s="9"/>
    </row>
    <row r="731" ht="12.75" customHeight="1">
      <c r="AD731" s="9"/>
    </row>
    <row r="732" ht="12.75" customHeight="1">
      <c r="AD732" s="9"/>
    </row>
    <row r="733" ht="12.75" customHeight="1">
      <c r="AD733" s="9"/>
    </row>
    <row r="734" ht="12.75" customHeight="1">
      <c r="AD734" s="9"/>
    </row>
    <row r="735" ht="12.75" customHeight="1">
      <c r="AD735" s="9"/>
    </row>
    <row r="736" ht="12.75" customHeight="1">
      <c r="AD736" s="9"/>
    </row>
    <row r="737" ht="12.75" customHeight="1">
      <c r="AD737" s="9"/>
    </row>
    <row r="738" ht="12.75" customHeight="1">
      <c r="AD738" s="9"/>
    </row>
    <row r="739" ht="12.75" customHeight="1">
      <c r="AD739" s="9"/>
    </row>
    <row r="740" ht="12.75" customHeight="1">
      <c r="AD740" s="9"/>
    </row>
    <row r="741" ht="12.75" customHeight="1">
      <c r="AD741" s="9"/>
    </row>
    <row r="742" ht="12.75" customHeight="1">
      <c r="AD742" s="9"/>
    </row>
    <row r="743" ht="12.75" customHeight="1">
      <c r="AD743" s="9"/>
    </row>
    <row r="744" ht="12.75" customHeight="1">
      <c r="AD744" s="9"/>
    </row>
    <row r="745" ht="12.75" customHeight="1">
      <c r="AD745" s="9"/>
    </row>
    <row r="746" ht="12.75" customHeight="1">
      <c r="AD746" s="9"/>
    </row>
    <row r="747" ht="12.75" customHeight="1">
      <c r="AD747" s="9"/>
    </row>
    <row r="748" ht="12.75" customHeight="1">
      <c r="AD748" s="9"/>
    </row>
    <row r="749" ht="12.75" customHeight="1">
      <c r="AD749" s="9"/>
    </row>
    <row r="750" ht="12.75" customHeight="1">
      <c r="AD750" s="9"/>
    </row>
    <row r="751" ht="12.75" customHeight="1">
      <c r="AD751" s="9"/>
    </row>
    <row r="752" ht="12.75" customHeight="1">
      <c r="AD752" s="9"/>
    </row>
    <row r="753" ht="12.75" customHeight="1">
      <c r="AD753" s="9"/>
    </row>
    <row r="754" ht="12.75" customHeight="1">
      <c r="AD754" s="9"/>
    </row>
    <row r="755" ht="12.75" customHeight="1">
      <c r="AD755" s="9"/>
    </row>
    <row r="756" ht="12.75" customHeight="1">
      <c r="AD756" s="9"/>
    </row>
    <row r="757" ht="12.75" customHeight="1">
      <c r="AD757" s="9"/>
    </row>
    <row r="758" ht="12.75" customHeight="1">
      <c r="AD758" s="9"/>
    </row>
    <row r="759" ht="12.75" customHeight="1">
      <c r="AD759" s="9"/>
    </row>
    <row r="760" ht="12.75" customHeight="1">
      <c r="AD760" s="9"/>
    </row>
    <row r="761" ht="12.75" customHeight="1">
      <c r="AD761" s="9"/>
    </row>
    <row r="762" ht="12.75" customHeight="1">
      <c r="AD762" s="9"/>
    </row>
    <row r="763" ht="12.75" customHeight="1">
      <c r="AD763" s="9"/>
    </row>
    <row r="764" ht="12.75" customHeight="1">
      <c r="AD764" s="9"/>
    </row>
    <row r="765" ht="12.75" customHeight="1">
      <c r="AD765" s="9"/>
    </row>
    <row r="766" ht="12.75" customHeight="1">
      <c r="AD766" s="9"/>
    </row>
    <row r="767" ht="12.75" customHeight="1">
      <c r="AD767" s="9"/>
    </row>
    <row r="768" ht="12.75" customHeight="1">
      <c r="AD768" s="9"/>
    </row>
    <row r="769" ht="12.75" customHeight="1">
      <c r="AD769" s="9"/>
    </row>
    <row r="770" ht="12.75" customHeight="1">
      <c r="AD770" s="9"/>
    </row>
    <row r="771" ht="12.75" customHeight="1">
      <c r="AD771" s="9"/>
    </row>
    <row r="772" ht="12.75" customHeight="1">
      <c r="AD772" s="9"/>
    </row>
    <row r="773" ht="12.75" customHeight="1">
      <c r="AD773" s="9"/>
    </row>
    <row r="774" ht="12.75" customHeight="1">
      <c r="AD774" s="9"/>
    </row>
    <row r="775" ht="12.75" customHeight="1">
      <c r="AD775" s="9"/>
    </row>
    <row r="776" ht="12.75" customHeight="1">
      <c r="AD776" s="9"/>
    </row>
    <row r="777" ht="12.75" customHeight="1">
      <c r="AD777" s="9"/>
    </row>
    <row r="778" ht="12.75" customHeight="1">
      <c r="AD778" s="9"/>
    </row>
    <row r="779" ht="12.75" customHeight="1">
      <c r="AD779" s="9"/>
    </row>
    <row r="780" ht="12.75" customHeight="1">
      <c r="AD780" s="9"/>
    </row>
    <row r="781" ht="12.75" customHeight="1">
      <c r="AD781" s="9"/>
    </row>
    <row r="782" ht="12.75" customHeight="1">
      <c r="AD782" s="9"/>
    </row>
    <row r="783" ht="12.75" customHeight="1">
      <c r="AD783" s="9"/>
    </row>
    <row r="784" ht="12.75" customHeight="1">
      <c r="AD784" s="9"/>
    </row>
    <row r="785" ht="12.75" customHeight="1">
      <c r="AD785" s="9"/>
    </row>
    <row r="786" ht="12.75" customHeight="1">
      <c r="AD786" s="9"/>
    </row>
    <row r="787" ht="12.75" customHeight="1">
      <c r="AD787" s="9"/>
    </row>
    <row r="788" ht="12.75" customHeight="1">
      <c r="AD788" s="9"/>
    </row>
    <row r="789" ht="12.75" customHeight="1">
      <c r="AD789" s="9"/>
    </row>
    <row r="790" ht="12.75" customHeight="1">
      <c r="AD790" s="9"/>
    </row>
    <row r="791" ht="12.75" customHeight="1">
      <c r="AD791" s="9"/>
    </row>
    <row r="792" ht="12.75" customHeight="1">
      <c r="AD792" s="9"/>
    </row>
    <row r="793" ht="12.75" customHeight="1">
      <c r="AD793" s="9"/>
    </row>
    <row r="794" ht="12.75" customHeight="1">
      <c r="AD794" s="9"/>
    </row>
    <row r="795" ht="12.75" customHeight="1">
      <c r="AD795" s="9"/>
    </row>
    <row r="796" ht="12.75" customHeight="1">
      <c r="AD796" s="9"/>
    </row>
    <row r="797" ht="12.75" customHeight="1">
      <c r="AD797" s="9"/>
    </row>
    <row r="798" ht="12.75" customHeight="1">
      <c r="AD798" s="9"/>
    </row>
    <row r="799" ht="12.75" customHeight="1">
      <c r="AD799" s="9"/>
    </row>
    <row r="800" ht="12.75" customHeight="1">
      <c r="AD800" s="9"/>
    </row>
    <row r="801" ht="12.75" customHeight="1">
      <c r="AD801" s="9"/>
    </row>
    <row r="802" ht="12.75" customHeight="1">
      <c r="AD802" s="9"/>
    </row>
    <row r="803" ht="12.75" customHeight="1">
      <c r="AD803" s="9"/>
    </row>
    <row r="804" ht="12.75" customHeight="1">
      <c r="AD804" s="9"/>
    </row>
    <row r="805" ht="12.75" customHeight="1">
      <c r="AD805" s="9"/>
    </row>
    <row r="806" ht="12.75" customHeight="1">
      <c r="AD806" s="9"/>
    </row>
    <row r="807" ht="12.75" customHeight="1">
      <c r="AD807" s="9"/>
    </row>
    <row r="808" ht="12.75" customHeight="1">
      <c r="AD808" s="9"/>
    </row>
    <row r="809" ht="12.75" customHeight="1">
      <c r="AD809" s="9"/>
    </row>
    <row r="810" ht="12.75" customHeight="1">
      <c r="AD810" s="9"/>
    </row>
    <row r="811" ht="12.75" customHeight="1">
      <c r="AD811" s="9"/>
    </row>
    <row r="812" ht="12.75" customHeight="1">
      <c r="AD812" s="9"/>
    </row>
    <row r="813" ht="12.75" customHeight="1">
      <c r="AD813" s="9"/>
    </row>
    <row r="814" ht="12.75" customHeight="1">
      <c r="AD814" s="9"/>
    </row>
    <row r="815" ht="12.75" customHeight="1">
      <c r="AD815" s="9"/>
    </row>
    <row r="816" ht="12.75" customHeight="1">
      <c r="AD816" s="9"/>
    </row>
    <row r="817" ht="12.75" customHeight="1">
      <c r="AD817" s="9"/>
    </row>
    <row r="818" ht="12.75" customHeight="1">
      <c r="AD818" s="9"/>
    </row>
    <row r="819" ht="12.75" customHeight="1">
      <c r="AD819" s="9"/>
    </row>
    <row r="820" ht="12.75" customHeight="1">
      <c r="AD820" s="9"/>
    </row>
    <row r="821" ht="12.75" customHeight="1">
      <c r="AD821" s="9"/>
    </row>
    <row r="822" ht="12.75" customHeight="1">
      <c r="AD822" s="9"/>
    </row>
    <row r="823" ht="12.75" customHeight="1">
      <c r="AD823" s="9"/>
    </row>
    <row r="824" ht="12.75" customHeight="1">
      <c r="AD824" s="9"/>
    </row>
    <row r="825" ht="12.75" customHeight="1">
      <c r="AD825" s="9"/>
    </row>
    <row r="826" ht="12.75" customHeight="1">
      <c r="AD826" s="9"/>
    </row>
    <row r="827" ht="12.75" customHeight="1">
      <c r="AD827" s="9"/>
    </row>
    <row r="828" ht="12.75" customHeight="1">
      <c r="AD828" s="9"/>
    </row>
    <row r="829" ht="12.75" customHeight="1">
      <c r="AD829" s="9"/>
    </row>
    <row r="830" ht="12.75" customHeight="1">
      <c r="AD830" s="9"/>
    </row>
    <row r="831" ht="12.75" customHeight="1">
      <c r="AD831" s="9"/>
    </row>
    <row r="832" ht="12.75" customHeight="1">
      <c r="AD832" s="9"/>
    </row>
    <row r="833" ht="12.75" customHeight="1">
      <c r="AD833" s="9"/>
    </row>
    <row r="834" ht="12.75" customHeight="1">
      <c r="AD834" s="9"/>
    </row>
    <row r="835" ht="12.75" customHeight="1">
      <c r="AD835" s="9"/>
    </row>
    <row r="836" ht="12.75" customHeight="1">
      <c r="AD836" s="9"/>
    </row>
    <row r="837" ht="12.75" customHeight="1">
      <c r="AD837" s="9"/>
    </row>
    <row r="838" ht="12.75" customHeight="1">
      <c r="AD838" s="9"/>
    </row>
    <row r="839" ht="12.75" customHeight="1">
      <c r="AD839" s="9"/>
    </row>
    <row r="840" ht="12.75" customHeight="1">
      <c r="AD840" s="9"/>
    </row>
    <row r="841" ht="12.75" customHeight="1">
      <c r="AD841" s="9"/>
    </row>
    <row r="842" ht="12.75" customHeight="1">
      <c r="AD842" s="9"/>
    </row>
    <row r="843" ht="12.75" customHeight="1">
      <c r="AD843" s="9"/>
    </row>
    <row r="844" ht="12.75" customHeight="1">
      <c r="AD844" s="9"/>
    </row>
    <row r="845" ht="12.75" customHeight="1">
      <c r="AD845" s="9"/>
    </row>
    <row r="846" ht="12.75" customHeight="1">
      <c r="AD846" s="9"/>
    </row>
    <row r="847" ht="12.75" customHeight="1">
      <c r="AD847" s="9"/>
    </row>
    <row r="848" ht="12.75" customHeight="1">
      <c r="AD848" s="9"/>
    </row>
    <row r="849" ht="12.75" customHeight="1">
      <c r="AD849" s="9"/>
    </row>
    <row r="850" ht="12.75" customHeight="1">
      <c r="AD850" s="9"/>
    </row>
    <row r="851" ht="12.75" customHeight="1">
      <c r="AD851" s="9"/>
    </row>
    <row r="852" ht="12.75" customHeight="1">
      <c r="AD852" s="9"/>
    </row>
    <row r="853" ht="12.75" customHeight="1">
      <c r="AD853" s="9"/>
    </row>
    <row r="854" ht="12.75" customHeight="1">
      <c r="AD854" s="9"/>
    </row>
    <row r="855" ht="12.75" customHeight="1">
      <c r="AD855" s="9"/>
    </row>
    <row r="856" ht="12.75" customHeight="1">
      <c r="AD856" s="9"/>
    </row>
    <row r="857" ht="12.75" customHeight="1">
      <c r="AD857" s="9"/>
    </row>
    <row r="858" ht="12.75" customHeight="1">
      <c r="AD858" s="9"/>
    </row>
    <row r="859" ht="12.75" customHeight="1">
      <c r="AD859" s="9"/>
    </row>
    <row r="860" ht="12.75" customHeight="1">
      <c r="AD860" s="9"/>
    </row>
    <row r="861" ht="12.75" customHeight="1">
      <c r="AD861" s="9"/>
    </row>
    <row r="862" ht="12.75" customHeight="1">
      <c r="AD862" s="9"/>
    </row>
    <row r="863" ht="12.75" customHeight="1">
      <c r="AD863" s="9"/>
    </row>
    <row r="864" ht="12.75" customHeight="1">
      <c r="AD864" s="9"/>
    </row>
    <row r="865" ht="12.75" customHeight="1">
      <c r="AD865" s="9"/>
    </row>
    <row r="866" ht="12.75" customHeight="1">
      <c r="AD866" s="9"/>
    </row>
    <row r="867" ht="12.75" customHeight="1">
      <c r="AD867" s="9"/>
    </row>
    <row r="868" ht="12.75" customHeight="1">
      <c r="AD868" s="9"/>
    </row>
    <row r="869" ht="12.75" customHeight="1">
      <c r="AD869" s="9"/>
    </row>
    <row r="870" ht="12.75" customHeight="1">
      <c r="AD870" s="9"/>
    </row>
    <row r="871" ht="12.75" customHeight="1">
      <c r="AD871" s="9"/>
    </row>
    <row r="872" ht="12.75" customHeight="1">
      <c r="AD872" s="9"/>
    </row>
    <row r="873" ht="12.75" customHeight="1">
      <c r="AD873" s="9"/>
    </row>
    <row r="874" ht="12.75" customHeight="1">
      <c r="AD874" s="9"/>
    </row>
    <row r="875" ht="12.75" customHeight="1">
      <c r="AD875" s="9"/>
    </row>
    <row r="876" ht="12.75" customHeight="1">
      <c r="AD876" s="9"/>
    </row>
    <row r="877" ht="12.75" customHeight="1">
      <c r="AD877" s="9"/>
    </row>
    <row r="878" ht="12.75" customHeight="1">
      <c r="AD878" s="9"/>
    </row>
    <row r="879" ht="12.75" customHeight="1">
      <c r="AD879" s="9"/>
    </row>
    <row r="880" ht="12.75" customHeight="1">
      <c r="AD880" s="9"/>
    </row>
    <row r="881" ht="12.75" customHeight="1">
      <c r="AD881" s="9"/>
    </row>
    <row r="882" ht="12.75" customHeight="1">
      <c r="AD882" s="9"/>
    </row>
    <row r="883" ht="12.75" customHeight="1">
      <c r="AD883" s="9"/>
    </row>
    <row r="884" ht="12.75" customHeight="1">
      <c r="AD884" s="9"/>
    </row>
    <row r="885" ht="12.75" customHeight="1">
      <c r="AD885" s="9"/>
    </row>
    <row r="886" ht="12.75" customHeight="1">
      <c r="AD886" s="9"/>
    </row>
    <row r="887" ht="12.75" customHeight="1">
      <c r="AD887" s="9"/>
    </row>
    <row r="888" ht="12.75" customHeight="1">
      <c r="AD888" s="9"/>
    </row>
    <row r="889" ht="12.75" customHeight="1">
      <c r="AD889" s="9"/>
    </row>
    <row r="890" ht="12.75" customHeight="1">
      <c r="AD890" s="9"/>
    </row>
    <row r="891" ht="12.75" customHeight="1">
      <c r="AD891" s="9"/>
    </row>
    <row r="892" ht="12.75" customHeight="1">
      <c r="AD892" s="9"/>
    </row>
    <row r="893" ht="12.75" customHeight="1">
      <c r="AD893" s="9"/>
    </row>
    <row r="894" ht="12.75" customHeight="1">
      <c r="AD894" s="9"/>
    </row>
    <row r="895" ht="12.75" customHeight="1">
      <c r="AD895" s="9"/>
    </row>
    <row r="896" ht="12.75" customHeight="1">
      <c r="AD896" s="9"/>
    </row>
    <row r="897" ht="12.75" customHeight="1">
      <c r="AD897" s="9"/>
    </row>
    <row r="898" ht="12.75" customHeight="1">
      <c r="AD898" s="9"/>
    </row>
    <row r="899" ht="12.75" customHeight="1">
      <c r="AD899" s="9"/>
    </row>
    <row r="900" ht="12.75" customHeight="1">
      <c r="AD900" s="9"/>
    </row>
    <row r="901" ht="12.75" customHeight="1">
      <c r="AD901" s="9"/>
    </row>
    <row r="902" ht="12.75" customHeight="1">
      <c r="AD902" s="9"/>
    </row>
    <row r="903" ht="12.75" customHeight="1">
      <c r="AD903" s="9"/>
    </row>
    <row r="904" ht="12.75" customHeight="1">
      <c r="AD904" s="9"/>
    </row>
    <row r="905" ht="12.75" customHeight="1">
      <c r="AD905" s="9"/>
    </row>
    <row r="906" ht="12.75" customHeight="1">
      <c r="AD906" s="9"/>
    </row>
    <row r="907" ht="12.75" customHeight="1">
      <c r="AD907" s="9"/>
    </row>
    <row r="908" ht="12.75" customHeight="1">
      <c r="AD908" s="9"/>
    </row>
    <row r="909" ht="12.75" customHeight="1">
      <c r="AD909" s="9"/>
    </row>
    <row r="910" ht="12.75" customHeight="1">
      <c r="AD910" s="9"/>
    </row>
    <row r="911" ht="12.75" customHeight="1">
      <c r="AD911" s="9"/>
    </row>
    <row r="912" ht="12.75" customHeight="1">
      <c r="AD912" s="9"/>
    </row>
    <row r="913" ht="12.75" customHeight="1">
      <c r="AD913" s="9"/>
    </row>
    <row r="914" ht="12.75" customHeight="1">
      <c r="AD914" s="9"/>
    </row>
    <row r="915" ht="12.75" customHeight="1">
      <c r="AD915" s="9"/>
    </row>
    <row r="916" ht="12.75" customHeight="1">
      <c r="AD916" s="9"/>
    </row>
    <row r="917" ht="12.75" customHeight="1">
      <c r="AD917" s="9"/>
    </row>
    <row r="918" ht="12.75" customHeight="1">
      <c r="AD918" s="9"/>
    </row>
    <row r="919" ht="12.75" customHeight="1">
      <c r="AD919" s="9"/>
    </row>
    <row r="920" ht="12.75" customHeight="1">
      <c r="AD920" s="9"/>
    </row>
    <row r="921" ht="12.75" customHeight="1">
      <c r="AD921" s="9"/>
    </row>
    <row r="922" ht="12.75" customHeight="1">
      <c r="AD922" s="9"/>
    </row>
    <row r="923" ht="12.75" customHeight="1">
      <c r="AD923" s="9"/>
    </row>
    <row r="924" ht="12.75" customHeight="1">
      <c r="AD924" s="9"/>
    </row>
    <row r="925" ht="12.75" customHeight="1">
      <c r="AD925" s="9"/>
    </row>
    <row r="926" ht="12.75" customHeight="1">
      <c r="AD926" s="9"/>
    </row>
    <row r="927" ht="12.75" customHeight="1">
      <c r="AD927" s="9"/>
    </row>
    <row r="928" ht="12.75" customHeight="1">
      <c r="AD928" s="9"/>
    </row>
    <row r="929" ht="12.75" customHeight="1">
      <c r="AD929" s="9"/>
    </row>
    <row r="930" ht="12.75" customHeight="1">
      <c r="AD930" s="9"/>
    </row>
    <row r="931" ht="12.75" customHeight="1">
      <c r="AD931" s="9"/>
    </row>
    <row r="932" ht="12.75" customHeight="1">
      <c r="AD932" s="9"/>
    </row>
    <row r="933" ht="12.75" customHeight="1">
      <c r="AD933" s="9"/>
    </row>
    <row r="934" ht="12.75" customHeight="1">
      <c r="AD934" s="9"/>
    </row>
    <row r="935" ht="12.75" customHeight="1">
      <c r="AD935" s="9"/>
    </row>
    <row r="936" ht="12.75" customHeight="1">
      <c r="AD936" s="9"/>
    </row>
    <row r="937" ht="12.75" customHeight="1">
      <c r="AD937" s="9"/>
    </row>
    <row r="938" ht="12.75" customHeight="1">
      <c r="AD938" s="9"/>
    </row>
    <row r="939" ht="12.75" customHeight="1">
      <c r="AD939" s="9"/>
    </row>
    <row r="940" ht="12.75" customHeight="1">
      <c r="AD940" s="9"/>
    </row>
    <row r="941" ht="12.75" customHeight="1">
      <c r="AD941" s="9"/>
    </row>
    <row r="942" ht="12.75" customHeight="1">
      <c r="AD942" s="9"/>
    </row>
    <row r="943" ht="12.75" customHeight="1">
      <c r="AD943" s="9"/>
    </row>
    <row r="944" ht="12.75" customHeight="1">
      <c r="AD944" s="9"/>
    </row>
    <row r="945" ht="12.75" customHeight="1">
      <c r="AD945" s="9"/>
    </row>
    <row r="946" ht="12.75" customHeight="1">
      <c r="AD946" s="9"/>
    </row>
    <row r="947" ht="12.75" customHeight="1">
      <c r="AD947" s="9"/>
    </row>
    <row r="948" ht="12.75" customHeight="1">
      <c r="AD948" s="9"/>
    </row>
    <row r="949" ht="12.75" customHeight="1">
      <c r="AD949" s="9"/>
    </row>
    <row r="950" ht="12.75" customHeight="1">
      <c r="AD950" s="9"/>
    </row>
    <row r="951" ht="12.75" customHeight="1">
      <c r="AD951" s="9"/>
    </row>
    <row r="952" ht="12.75" customHeight="1">
      <c r="AD952" s="9"/>
    </row>
    <row r="953" ht="12.75" customHeight="1">
      <c r="AD953" s="9"/>
    </row>
    <row r="954" ht="12.75" customHeight="1">
      <c r="AD954" s="9"/>
    </row>
    <row r="955" ht="12.75" customHeight="1">
      <c r="AD955" s="9"/>
    </row>
    <row r="956" ht="12.75" customHeight="1">
      <c r="AD956" s="9"/>
    </row>
    <row r="957" ht="12.75" customHeight="1">
      <c r="AD957" s="9"/>
    </row>
    <row r="958" ht="12.75" customHeight="1">
      <c r="AD958" s="9"/>
    </row>
    <row r="959" ht="12.75" customHeight="1">
      <c r="AD959" s="9"/>
    </row>
    <row r="960" ht="12.75" customHeight="1">
      <c r="AD960" s="9"/>
    </row>
    <row r="961" ht="12.75" customHeight="1">
      <c r="AD961" s="9"/>
    </row>
    <row r="962" ht="12.75" customHeight="1">
      <c r="AD962" s="9"/>
    </row>
    <row r="963" ht="12.75" customHeight="1">
      <c r="AD963" s="9"/>
    </row>
    <row r="964" ht="12.75" customHeight="1">
      <c r="AD964" s="9"/>
    </row>
    <row r="965" ht="12.75" customHeight="1">
      <c r="AD965" s="9"/>
    </row>
    <row r="966" ht="12.75" customHeight="1">
      <c r="AD966" s="9"/>
    </row>
    <row r="967" ht="12.75" customHeight="1">
      <c r="AD967" s="9"/>
    </row>
    <row r="968" ht="12.75" customHeight="1">
      <c r="AD968" s="9"/>
    </row>
    <row r="969" ht="12.75" customHeight="1">
      <c r="AD969" s="9"/>
    </row>
    <row r="970" ht="12.75" customHeight="1">
      <c r="AD970" s="9"/>
    </row>
    <row r="971" ht="12.75" customHeight="1">
      <c r="AD971" s="9"/>
    </row>
    <row r="972" ht="12.75" customHeight="1">
      <c r="AD972" s="9"/>
    </row>
    <row r="973" ht="12.75" customHeight="1">
      <c r="AD973" s="9"/>
    </row>
    <row r="974" ht="12.75" customHeight="1">
      <c r="AD974" s="9"/>
    </row>
    <row r="975" ht="12.75" customHeight="1">
      <c r="AD975" s="9"/>
    </row>
    <row r="976" ht="12.75" customHeight="1">
      <c r="AD976" s="9"/>
    </row>
    <row r="977" ht="12.75" customHeight="1">
      <c r="AD977" s="9"/>
    </row>
    <row r="978" ht="12.75" customHeight="1">
      <c r="AD978" s="9"/>
    </row>
    <row r="979" ht="12.75" customHeight="1">
      <c r="AD979" s="9"/>
    </row>
    <row r="980" ht="12.75" customHeight="1">
      <c r="AD980" s="9"/>
    </row>
    <row r="981" ht="12.75" customHeight="1">
      <c r="AD981" s="9"/>
    </row>
    <row r="982" ht="12.75" customHeight="1">
      <c r="AD982" s="9"/>
    </row>
    <row r="983" ht="12.75" customHeight="1">
      <c r="AD983" s="9"/>
    </row>
    <row r="984" ht="12.75" customHeight="1">
      <c r="AD984" s="9"/>
    </row>
    <row r="985" ht="12.75" customHeight="1">
      <c r="AD985" s="9"/>
    </row>
    <row r="986" ht="12.75" customHeight="1">
      <c r="AD986" s="9"/>
    </row>
    <row r="987" ht="12.75" customHeight="1">
      <c r="AD987" s="9"/>
    </row>
    <row r="988" ht="12.75" customHeight="1">
      <c r="AD988" s="9"/>
    </row>
    <row r="989" ht="12.75" customHeight="1">
      <c r="AD989" s="9"/>
    </row>
    <row r="990" ht="12.75" customHeight="1">
      <c r="AD990" s="9"/>
    </row>
    <row r="991" ht="12.75" customHeight="1">
      <c r="AD991" s="9"/>
    </row>
    <row r="992" ht="12.75" customHeight="1">
      <c r="AD992" s="9"/>
    </row>
    <row r="993" ht="12.75" customHeight="1">
      <c r="AD993" s="9"/>
    </row>
    <row r="994" ht="12.75" customHeight="1">
      <c r="AD994" s="9"/>
    </row>
    <row r="995" ht="12.75" customHeight="1">
      <c r="AD995" s="9"/>
    </row>
    <row r="996" ht="12.75" customHeight="1">
      <c r="AD996" s="9"/>
    </row>
    <row r="997" ht="12.75" customHeight="1">
      <c r="AD997" s="9"/>
    </row>
    <row r="998" ht="12.75" customHeight="1">
      <c r="AD998" s="9"/>
    </row>
    <row r="999" ht="12.75" customHeight="1">
      <c r="AD999" s="9"/>
    </row>
    <row r="1000" ht="12.75" customHeight="1">
      <c r="AD1000" s="9"/>
    </row>
  </sheetData>
  <mergeCells count="5">
    <mergeCell ref="AE4:AF4"/>
    <mergeCell ref="AG4:AH4"/>
    <mergeCell ref="AE5:AF5"/>
    <mergeCell ref="AG5:AH5"/>
    <mergeCell ref="A59:O59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9" width="6.0"/>
    <col customWidth="1" min="30" max="31" width="5.0"/>
    <col customWidth="1" min="32" max="32" width="7.57"/>
    <col customWidth="1" min="33" max="36" width="5.0"/>
    <col customWidth="1" min="37" max="37" width="6.57"/>
    <col customWidth="1" min="38" max="39" width="5.0"/>
    <col customWidth="1" min="40" max="40" width="6.57"/>
    <col customWidth="1" min="41" max="41" width="5.0"/>
    <col customWidth="1" min="42" max="42" width="6.57"/>
    <col customWidth="1" min="43" max="49" width="5.0"/>
  </cols>
  <sheetData>
    <row r="1" ht="14.25" customHeight="1">
      <c r="A1" s="4" t="s">
        <v>0</v>
      </c>
      <c r="B1" s="6">
        <v>1990.0</v>
      </c>
      <c r="C1" s="6">
        <v>1991.0</v>
      </c>
      <c r="D1" s="6">
        <v>1992.0</v>
      </c>
      <c r="E1" s="6">
        <v>1993.0</v>
      </c>
      <c r="F1" s="6">
        <v>1994.0</v>
      </c>
      <c r="G1" s="6">
        <v>1995.0</v>
      </c>
      <c r="H1" s="6">
        <v>1996.0</v>
      </c>
      <c r="I1" s="6">
        <v>1997.0</v>
      </c>
      <c r="J1" s="6">
        <v>1998.0</v>
      </c>
      <c r="K1" s="6">
        <v>1999.0</v>
      </c>
      <c r="L1" s="6">
        <v>2000.0</v>
      </c>
      <c r="M1" s="6">
        <v>2001.0</v>
      </c>
      <c r="N1" s="6">
        <v>2002.0</v>
      </c>
      <c r="O1" s="6">
        <v>2003.0</v>
      </c>
      <c r="P1" s="6">
        <v>2004.0</v>
      </c>
      <c r="Q1" s="6">
        <v>2005.0</v>
      </c>
      <c r="R1" s="6">
        <v>2006.0</v>
      </c>
      <c r="S1" s="6">
        <v>2007.0</v>
      </c>
      <c r="T1" s="6">
        <v>2008.0</v>
      </c>
      <c r="U1" s="6">
        <v>2009.0</v>
      </c>
      <c r="V1" s="6">
        <v>2010.0</v>
      </c>
      <c r="W1" s="6">
        <v>2011.0</v>
      </c>
      <c r="X1" s="6">
        <v>2012.0</v>
      </c>
      <c r="Y1" s="6">
        <v>2013.0</v>
      </c>
      <c r="Z1" s="6">
        <v>2014.0</v>
      </c>
      <c r="AA1" s="6">
        <v>2015.0</v>
      </c>
      <c r="AB1" s="6">
        <v>2016.0</v>
      </c>
      <c r="AC1" s="6">
        <v>2017.0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ht="14.25" customHeight="1">
      <c r="A2" s="12" t="s">
        <v>27</v>
      </c>
      <c r="B2" s="14">
        <v>17.06928658111095</v>
      </c>
      <c r="C2" s="14">
        <v>16.83606370300885</v>
      </c>
      <c r="D2" s="14">
        <v>17.00979892020339</v>
      </c>
      <c r="E2" s="14">
        <v>16.93639344672317</v>
      </c>
      <c r="F2" s="14">
        <v>16.85744317776019</v>
      </c>
      <c r="G2" s="14">
        <v>15.00816488975259</v>
      </c>
      <c r="H2" s="14">
        <v>14.88735299362279</v>
      </c>
      <c r="I2" s="14">
        <v>15.06534753849608</v>
      </c>
      <c r="J2" s="14">
        <v>15.62454205480323</v>
      </c>
      <c r="K2" s="14">
        <v>15.96081641246952</v>
      </c>
      <c r="L2" s="14">
        <v>16.63923591964517</v>
      </c>
      <c r="M2" s="14">
        <v>16.73721866548071</v>
      </c>
      <c r="N2" s="14">
        <v>16.23610186656667</v>
      </c>
      <c r="O2" s="14">
        <v>16.24676097705999</v>
      </c>
      <c r="P2" s="14">
        <v>17.05878041978222</v>
      </c>
      <c r="Q2" s="14">
        <v>16.5300081931394</v>
      </c>
      <c r="R2" s="14">
        <v>16.54121851662206</v>
      </c>
      <c r="S2" s="14">
        <v>16.49128601318119</v>
      </c>
      <c r="T2" s="14">
        <v>16.26195389939777</v>
      </c>
      <c r="U2" s="14">
        <v>14.70169101470434</v>
      </c>
      <c r="V2" s="14">
        <v>14.85714637774078</v>
      </c>
      <c r="W2" s="14">
        <v>14.41094451499946</v>
      </c>
      <c r="X2" s="14">
        <v>13.91746989186472</v>
      </c>
      <c r="Y2" s="14">
        <v>14.32717743027665</v>
      </c>
      <c r="Z2" s="14">
        <v>13.82842586844528</v>
      </c>
      <c r="AA2" s="14">
        <v>13.29474624538563</v>
      </c>
      <c r="AB2" s="14">
        <v>12.52294838803093</v>
      </c>
      <c r="AC2" s="14">
        <v>12.21986644520774</v>
      </c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ht="14.25" customHeight="1">
      <c r="A3" s="21" t="s">
        <v>39</v>
      </c>
      <c r="B3" s="23">
        <f t="shared" ref="B3:AC3" si="1">B2/MAX(2:2)</f>
        <v>1</v>
      </c>
      <c r="C3" s="23">
        <f t="shared" si="1"/>
        <v>0.9863366944</v>
      </c>
      <c r="D3" s="23">
        <f t="shared" si="1"/>
        <v>0.9965149299</v>
      </c>
      <c r="E3" s="23">
        <f t="shared" si="1"/>
        <v>0.9922144881</v>
      </c>
      <c r="F3" s="23">
        <f t="shared" si="1"/>
        <v>0.9875892058</v>
      </c>
      <c r="G3" s="23">
        <f t="shared" si="1"/>
        <v>0.8792496874</v>
      </c>
      <c r="H3" s="23">
        <f t="shared" si="1"/>
        <v>0.8721719518</v>
      </c>
      <c r="I3" s="23">
        <f t="shared" si="1"/>
        <v>0.8825997189</v>
      </c>
      <c r="J3" s="23">
        <f t="shared" si="1"/>
        <v>0.9153599936</v>
      </c>
      <c r="K3" s="23">
        <f t="shared" si="1"/>
        <v>0.935060545</v>
      </c>
      <c r="L3" s="23">
        <f t="shared" si="1"/>
        <v>0.9748055867</v>
      </c>
      <c r="M3" s="23">
        <f t="shared" si="1"/>
        <v>0.980545882</v>
      </c>
      <c r="N3" s="23">
        <f t="shared" si="1"/>
        <v>0.9511880763</v>
      </c>
      <c r="O3" s="23">
        <f t="shared" si="1"/>
        <v>0.9518125377</v>
      </c>
      <c r="P3" s="23">
        <f t="shared" si="1"/>
        <v>0.9993844991</v>
      </c>
      <c r="Q3" s="23">
        <f t="shared" si="1"/>
        <v>0.9684065069</v>
      </c>
      <c r="R3" s="23">
        <f t="shared" si="1"/>
        <v>0.969063261</v>
      </c>
      <c r="S3" s="23">
        <f t="shared" si="1"/>
        <v>0.9661379774</v>
      </c>
      <c r="T3" s="23">
        <f t="shared" si="1"/>
        <v>0.9527026113</v>
      </c>
      <c r="U3" s="23">
        <f t="shared" si="1"/>
        <v>0.86129499</v>
      </c>
      <c r="V3" s="23">
        <f t="shared" si="1"/>
        <v>0.8704023046</v>
      </c>
      <c r="W3" s="23">
        <f t="shared" si="1"/>
        <v>0.844261677</v>
      </c>
      <c r="X3" s="23">
        <f t="shared" si="1"/>
        <v>0.8153515864</v>
      </c>
      <c r="Y3" s="23">
        <f t="shared" si="1"/>
        <v>0.8393542028</v>
      </c>
      <c r="Z3" s="23">
        <f t="shared" si="1"/>
        <v>0.8101349639</v>
      </c>
      <c r="AA3" s="23">
        <f t="shared" si="1"/>
        <v>0.7788694731</v>
      </c>
      <c r="AB3" s="23">
        <f t="shared" si="1"/>
        <v>0.7336538835</v>
      </c>
      <c r="AC3" s="23">
        <f t="shared" si="1"/>
        <v>0.7158979016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ht="14.25" customHeight="1">
      <c r="A4" s="25" t="s">
        <v>44</v>
      </c>
      <c r="B4" s="26">
        <v>-17.0</v>
      </c>
      <c r="C4" s="26">
        <v>-16.0</v>
      </c>
      <c r="D4" s="26">
        <v>-15.0</v>
      </c>
      <c r="E4" s="26">
        <v>-14.0</v>
      </c>
      <c r="F4" s="26">
        <v>-13.0</v>
      </c>
      <c r="G4" s="26">
        <v>-12.0</v>
      </c>
      <c r="H4" s="26">
        <v>-11.0</v>
      </c>
      <c r="I4" s="26">
        <v>-10.0</v>
      </c>
      <c r="J4" s="26">
        <v>-9.0</v>
      </c>
      <c r="K4" s="26">
        <v>-8.0</v>
      </c>
      <c r="L4" s="26">
        <v>-7.0</v>
      </c>
      <c r="M4" s="26">
        <v>-6.0</v>
      </c>
      <c r="N4" s="26">
        <v>-5.0</v>
      </c>
      <c r="O4" s="26">
        <v>-4.0</v>
      </c>
      <c r="P4" s="26">
        <v>-3.0</v>
      </c>
      <c r="Q4" s="26">
        <v>-2.0</v>
      </c>
      <c r="R4" s="26">
        <v>-1.0</v>
      </c>
      <c r="S4" s="26">
        <v>0.0</v>
      </c>
      <c r="T4" s="26">
        <v>1.0</v>
      </c>
      <c r="U4" s="26">
        <v>2.0</v>
      </c>
      <c r="V4" s="26">
        <v>3.0</v>
      </c>
      <c r="W4" s="26">
        <v>4.0</v>
      </c>
      <c r="X4" s="26">
        <v>5.0</v>
      </c>
      <c r="Y4" s="26">
        <v>6.0</v>
      </c>
      <c r="Z4" s="26">
        <v>7.0</v>
      </c>
      <c r="AA4" s="26">
        <v>8.0</v>
      </c>
      <c r="AB4" s="26">
        <v>9.0</v>
      </c>
      <c r="AC4" s="26">
        <v>10.0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ht="14.25" customHeight="1">
      <c r="A5" s="25" t="s">
        <v>47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 t="s">
        <v>48</v>
      </c>
      <c r="M5" s="26"/>
      <c r="N5" s="26"/>
      <c r="O5" s="26"/>
      <c r="P5" s="26"/>
      <c r="Q5" s="26"/>
      <c r="R5" s="26" t="s">
        <v>51</v>
      </c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ht="14.25" customHeight="1">
      <c r="A6" s="33" t="s">
        <v>55</v>
      </c>
      <c r="B6" s="34">
        <v>0.0</v>
      </c>
      <c r="C6" s="34">
        <v>0.0</v>
      </c>
      <c r="D6" s="34">
        <v>0.0</v>
      </c>
      <c r="E6" s="34">
        <v>0.0</v>
      </c>
      <c r="F6" s="34">
        <v>0.0</v>
      </c>
      <c r="G6" s="34">
        <v>0.0</v>
      </c>
      <c r="H6" s="34">
        <v>0.0</v>
      </c>
      <c r="I6" s="34">
        <v>0.0</v>
      </c>
      <c r="J6" s="34">
        <v>0.0</v>
      </c>
      <c r="K6" s="34">
        <v>0.0</v>
      </c>
      <c r="L6" s="34">
        <v>0.0</v>
      </c>
      <c r="M6" s="36">
        <v>0.002</v>
      </c>
      <c r="N6" s="36">
        <v>0.004</v>
      </c>
      <c r="O6" s="36">
        <v>0.006</v>
      </c>
      <c r="P6" s="36">
        <v>0.008</v>
      </c>
      <c r="Q6" s="36">
        <v>0.01</v>
      </c>
      <c r="R6" s="36">
        <v>0.0125</v>
      </c>
      <c r="S6" s="36">
        <v>0.015</v>
      </c>
      <c r="T6" s="36">
        <v>0.0175</v>
      </c>
      <c r="U6" s="36">
        <v>0.02</v>
      </c>
      <c r="V6" s="36">
        <v>0.025</v>
      </c>
      <c r="W6" s="36">
        <v>0.03</v>
      </c>
      <c r="X6" s="36">
        <v>0.035</v>
      </c>
      <c r="Y6" s="36">
        <v>0.04</v>
      </c>
      <c r="Z6" s="36">
        <v>0.045</v>
      </c>
      <c r="AA6" s="36">
        <v>0.05</v>
      </c>
      <c r="AB6" s="36">
        <v>0.06</v>
      </c>
      <c r="AC6" s="36">
        <v>0.07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ht="14.25" customHeight="1">
      <c r="A7" s="33" t="s">
        <v>56</v>
      </c>
      <c r="B7" s="43">
        <v>1.0</v>
      </c>
      <c r="C7" s="43">
        <v>1.0</v>
      </c>
      <c r="D7" s="43">
        <v>1.0</v>
      </c>
      <c r="E7" s="43">
        <v>1.0</v>
      </c>
      <c r="F7" s="43">
        <v>1.0</v>
      </c>
      <c r="G7" s="43">
        <v>1.0</v>
      </c>
      <c r="H7" s="43">
        <v>1.0</v>
      </c>
      <c r="I7" s="43">
        <v>1.0</v>
      </c>
      <c r="J7" s="43">
        <v>1.0</v>
      </c>
      <c r="K7" s="43">
        <v>1.0</v>
      </c>
      <c r="L7" s="43">
        <v>1.0</v>
      </c>
      <c r="M7" s="43">
        <v>1.0</v>
      </c>
      <c r="N7" s="43">
        <v>1.0</v>
      </c>
      <c r="O7" s="43">
        <v>1.0</v>
      </c>
      <c r="P7" s="43">
        <v>1.0</v>
      </c>
      <c r="Q7" s="43">
        <v>1.0</v>
      </c>
      <c r="R7" s="43">
        <v>1.5</v>
      </c>
      <c r="S7" s="43">
        <v>1.5</v>
      </c>
      <c r="T7" s="43">
        <v>1.5</v>
      </c>
      <c r="U7" s="43">
        <v>1.5</v>
      </c>
      <c r="V7" s="43">
        <v>1.5</v>
      </c>
      <c r="W7" s="43">
        <v>1.5</v>
      </c>
      <c r="X7" s="43">
        <v>1.5</v>
      </c>
      <c r="Y7" s="43">
        <v>1.5</v>
      </c>
      <c r="Z7" s="43">
        <v>1.5</v>
      </c>
      <c r="AA7" s="43">
        <v>1.5</v>
      </c>
      <c r="AB7" s="43">
        <v>1.5</v>
      </c>
      <c r="AC7" s="43">
        <v>1.5</v>
      </c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</row>
    <row r="8" ht="14.25" customHeight="1">
      <c r="A8" s="33" t="s">
        <v>57</v>
      </c>
      <c r="B8" s="34">
        <v>0.0</v>
      </c>
      <c r="C8" s="34">
        <v>0.0</v>
      </c>
      <c r="D8" s="34">
        <v>0.0</v>
      </c>
      <c r="E8" s="34">
        <v>0.0</v>
      </c>
      <c r="F8" s="34">
        <v>0.0</v>
      </c>
      <c r="G8" s="34">
        <v>0.0</v>
      </c>
      <c r="H8" s="34">
        <v>0.0</v>
      </c>
      <c r="I8" s="34">
        <v>0.0</v>
      </c>
      <c r="J8" s="34">
        <v>0.0</v>
      </c>
      <c r="K8" s="34">
        <v>0.0</v>
      </c>
      <c r="L8" s="34">
        <v>0.0</v>
      </c>
      <c r="M8" s="34">
        <v>0.0</v>
      </c>
      <c r="N8" s="34">
        <v>0.0</v>
      </c>
      <c r="O8" s="34">
        <v>0.0</v>
      </c>
      <c r="P8" s="34">
        <v>0.0</v>
      </c>
      <c r="Q8" s="34">
        <v>0.0</v>
      </c>
      <c r="R8" s="34">
        <v>0.0</v>
      </c>
      <c r="S8" s="34">
        <f>0.05*S6</f>
        <v>0.00075</v>
      </c>
      <c r="T8" s="34">
        <f>0.1*T6</f>
        <v>0.00175</v>
      </c>
      <c r="U8" s="34">
        <f>0.15*U6</f>
        <v>0.003</v>
      </c>
      <c r="V8" s="34">
        <f>0.2*V6</f>
        <v>0.005</v>
      </c>
      <c r="W8" s="34">
        <f>0.25*W6</f>
        <v>0.0075</v>
      </c>
      <c r="X8" s="34">
        <f t="shared" ref="X8:AC8" si="2">0.3*X6</f>
        <v>0.0105</v>
      </c>
      <c r="Y8" s="34">
        <f t="shared" si="2"/>
        <v>0.012</v>
      </c>
      <c r="Z8" s="34">
        <f t="shared" si="2"/>
        <v>0.0135</v>
      </c>
      <c r="AA8" s="34">
        <f t="shared" si="2"/>
        <v>0.015</v>
      </c>
      <c r="AB8" s="34">
        <f t="shared" si="2"/>
        <v>0.018</v>
      </c>
      <c r="AC8" s="34">
        <f t="shared" si="2"/>
        <v>0.021</v>
      </c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</row>
    <row r="9" ht="14.25" customHeight="1">
      <c r="A9" s="33" t="s">
        <v>59</v>
      </c>
      <c r="B9" s="34">
        <v>1.0</v>
      </c>
      <c r="C9" s="34">
        <v>1.0</v>
      </c>
      <c r="D9" s="34">
        <v>1.0</v>
      </c>
      <c r="E9" s="34">
        <v>1.0</v>
      </c>
      <c r="F9" s="34">
        <v>1.0</v>
      </c>
      <c r="G9" s="34">
        <v>1.0</v>
      </c>
      <c r="H9" s="34">
        <v>1.0</v>
      </c>
      <c r="I9" s="34">
        <v>1.0</v>
      </c>
      <c r="J9" s="34">
        <v>1.0</v>
      </c>
      <c r="K9" s="34">
        <v>1.0</v>
      </c>
      <c r="L9" s="34">
        <v>1.0</v>
      </c>
      <c r="M9" s="34">
        <v>1.0</v>
      </c>
      <c r="N9" s="34">
        <v>1.0</v>
      </c>
      <c r="O9" s="34">
        <v>1.0</v>
      </c>
      <c r="P9" s="34">
        <v>1.0</v>
      </c>
      <c r="Q9" s="34">
        <v>1.0</v>
      </c>
      <c r="R9" s="36">
        <v>1.0</v>
      </c>
      <c r="S9" s="36">
        <v>0.9982</v>
      </c>
      <c r="T9" s="36">
        <v>0.9964</v>
      </c>
      <c r="U9" s="36">
        <v>0.9946</v>
      </c>
      <c r="V9" s="36">
        <v>0.9928</v>
      </c>
      <c r="W9" s="36">
        <v>0.991</v>
      </c>
      <c r="X9" s="36">
        <v>0.9892</v>
      </c>
      <c r="Y9" s="36">
        <v>0.9874</v>
      </c>
      <c r="Z9" s="36">
        <v>0.9856</v>
      </c>
      <c r="AA9" s="36">
        <v>0.9838</v>
      </c>
      <c r="AB9" s="36">
        <v>0.982</v>
      </c>
      <c r="AC9" s="36">
        <v>0.9802</v>
      </c>
      <c r="AD9" s="36"/>
      <c r="AE9" s="36"/>
      <c r="AF9" s="36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ht="14.25" customHeight="1">
      <c r="A10" s="33" t="s">
        <v>60</v>
      </c>
      <c r="B10" s="43">
        <v>0.0</v>
      </c>
      <c r="C10" s="43">
        <v>0.0</v>
      </c>
      <c r="D10" s="43">
        <v>0.0</v>
      </c>
      <c r="E10" s="43">
        <v>0.0</v>
      </c>
      <c r="F10" s="43">
        <v>0.0</v>
      </c>
      <c r="G10" s="43">
        <v>0.0</v>
      </c>
      <c r="H10" s="43">
        <v>0.0</v>
      </c>
      <c r="I10" s="43">
        <v>0.0</v>
      </c>
      <c r="J10" s="43">
        <v>0.0</v>
      </c>
      <c r="K10" s="43">
        <v>0.0</v>
      </c>
      <c r="L10" s="43">
        <v>0.0</v>
      </c>
      <c r="M10" s="43">
        <v>0.0</v>
      </c>
      <c r="N10" s="43">
        <v>0.0</v>
      </c>
      <c r="O10" s="43">
        <v>0.0</v>
      </c>
      <c r="P10" s="43">
        <v>0.0</v>
      </c>
      <c r="Q10" s="43">
        <v>0.0</v>
      </c>
      <c r="R10" s="43">
        <v>0.0</v>
      </c>
      <c r="S10" s="43">
        <v>0.0</v>
      </c>
      <c r="T10" s="43">
        <v>0.0</v>
      </c>
      <c r="U10" s="43">
        <v>0.0</v>
      </c>
      <c r="V10" s="43">
        <v>0.0</v>
      </c>
      <c r="W10" s="43">
        <v>0.0</v>
      </c>
      <c r="X10" s="43">
        <v>0.0</v>
      </c>
      <c r="Y10" s="43">
        <v>0.0</v>
      </c>
      <c r="Z10" s="43">
        <v>0.0</v>
      </c>
      <c r="AA10" s="43">
        <v>0.0</v>
      </c>
      <c r="AB10" s="43">
        <v>0.0</v>
      </c>
      <c r="AC10" s="43">
        <v>0.0</v>
      </c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</row>
    <row r="11" ht="14.25" customHeight="1">
      <c r="A11" s="12" t="s">
        <v>42</v>
      </c>
      <c r="B11" s="14">
        <v>11.93729052450554</v>
      </c>
      <c r="C11" s="14">
        <v>11.33230440812087</v>
      </c>
      <c r="D11" s="14">
        <v>11.28292443542821</v>
      </c>
      <c r="E11" s="14">
        <v>10.83584267531228</v>
      </c>
      <c r="F11" s="14">
        <v>11.27254790910572</v>
      </c>
      <c r="G11" s="14">
        <v>10.8464329115546</v>
      </c>
      <c r="H11" s="14">
        <v>10.6923510376163</v>
      </c>
      <c r="I11" s="14">
        <v>10.61210810609354</v>
      </c>
      <c r="J11" s="14">
        <v>10.76569469732648</v>
      </c>
      <c r="K11" s="14">
        <v>10.7098884996321</v>
      </c>
      <c r="L11" s="14">
        <v>11.02640740929668</v>
      </c>
      <c r="M11" s="14">
        <v>11.00281061123347</v>
      </c>
      <c r="N11" s="14">
        <v>10.82520745821181</v>
      </c>
      <c r="O11" s="14">
        <v>10.40061058706656</v>
      </c>
      <c r="P11" s="14">
        <v>10.79817580945951</v>
      </c>
      <c r="Q11" s="14">
        <v>10.64730914282267</v>
      </c>
      <c r="R11" s="14">
        <v>10.83157094918823</v>
      </c>
      <c r="S11" s="14">
        <v>10.90595660507795</v>
      </c>
      <c r="T11" s="14">
        <v>10.36719800867346</v>
      </c>
      <c r="U11" s="14">
        <v>9.90733210663228</v>
      </c>
      <c r="V11" s="14">
        <v>9.671581128460637</v>
      </c>
      <c r="W11" s="14">
        <v>9.214817979072238</v>
      </c>
      <c r="X11" s="14">
        <v>9.259397954488206</v>
      </c>
      <c r="Y11" s="14">
        <v>9.253128177211405</v>
      </c>
      <c r="Z11" s="14">
        <v>9.099729526170508</v>
      </c>
      <c r="AA11" s="14">
        <v>9.22369082153958</v>
      </c>
      <c r="AB11" s="14">
        <v>9.162739640493795</v>
      </c>
      <c r="AC11" s="14">
        <v>9.160473334072224</v>
      </c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</row>
    <row r="12" ht="14.25" customHeight="1">
      <c r="A12" s="21" t="s">
        <v>39</v>
      </c>
      <c r="B12" s="23">
        <f t="shared" ref="B12:AC12" si="3">B11/MAX(11:11)</f>
        <v>1</v>
      </c>
      <c r="C12" s="23">
        <f t="shared" si="3"/>
        <v>0.9493196454</v>
      </c>
      <c r="D12" s="23">
        <f t="shared" si="3"/>
        <v>0.9451830306</v>
      </c>
      <c r="E12" s="23">
        <f t="shared" si="3"/>
        <v>0.9077304982</v>
      </c>
      <c r="F12" s="23">
        <f t="shared" si="3"/>
        <v>0.9443137776</v>
      </c>
      <c r="G12" s="23">
        <f t="shared" si="3"/>
        <v>0.908617654</v>
      </c>
      <c r="H12" s="23">
        <f t="shared" si="3"/>
        <v>0.8957100454</v>
      </c>
      <c r="I12" s="23">
        <f t="shared" si="3"/>
        <v>0.8889880065</v>
      </c>
      <c r="J12" s="23">
        <f t="shared" si="3"/>
        <v>0.9018541247</v>
      </c>
      <c r="K12" s="23">
        <f t="shared" si="3"/>
        <v>0.8971791779</v>
      </c>
      <c r="L12" s="23">
        <f t="shared" si="3"/>
        <v>0.9236943163</v>
      </c>
      <c r="M12" s="23">
        <f t="shared" si="3"/>
        <v>0.9217175865</v>
      </c>
      <c r="N12" s="23">
        <f t="shared" si="3"/>
        <v>0.9068395744</v>
      </c>
      <c r="O12" s="23">
        <f t="shared" si="3"/>
        <v>0.8712706259</v>
      </c>
      <c r="P12" s="23">
        <f t="shared" si="3"/>
        <v>0.9045751033</v>
      </c>
      <c r="Q12" s="23">
        <f t="shared" si="3"/>
        <v>0.8919368362</v>
      </c>
      <c r="R12" s="23">
        <f t="shared" si="3"/>
        <v>0.907372651</v>
      </c>
      <c r="S12" s="23">
        <f t="shared" si="3"/>
        <v>0.9136040195</v>
      </c>
      <c r="T12" s="23">
        <f t="shared" si="3"/>
        <v>0.8684716174</v>
      </c>
      <c r="U12" s="23">
        <f t="shared" si="3"/>
        <v>0.8299481433</v>
      </c>
      <c r="V12" s="23">
        <f t="shared" si="3"/>
        <v>0.8101990237</v>
      </c>
      <c r="W12" s="23">
        <f t="shared" si="3"/>
        <v>0.7719354706</v>
      </c>
      <c r="X12" s="23">
        <f t="shared" si="3"/>
        <v>0.7756699844</v>
      </c>
      <c r="Y12" s="23">
        <f t="shared" si="3"/>
        <v>0.7751447582</v>
      </c>
      <c r="Z12" s="23">
        <f t="shared" si="3"/>
        <v>0.7622943839</v>
      </c>
      <c r="AA12" s="23">
        <f t="shared" si="3"/>
        <v>0.7726787584</v>
      </c>
      <c r="AB12" s="23">
        <f t="shared" si="3"/>
        <v>0.7675728107</v>
      </c>
      <c r="AC12" s="23">
        <f t="shared" si="3"/>
        <v>0.7673829597</v>
      </c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</row>
    <row r="13" ht="14.25" customHeight="1">
      <c r="A13" s="25" t="s">
        <v>44</v>
      </c>
      <c r="B13" s="26">
        <v>-13.0</v>
      </c>
      <c r="C13" s="26">
        <v>-12.0</v>
      </c>
      <c r="D13" s="26">
        <v>-11.0</v>
      </c>
      <c r="E13" s="26">
        <v>-10.0</v>
      </c>
      <c r="F13" s="26">
        <v>-9.0</v>
      </c>
      <c r="G13" s="26">
        <v>-8.0</v>
      </c>
      <c r="H13" s="26">
        <v>-7.0</v>
      </c>
      <c r="I13" s="26">
        <v>-6.0</v>
      </c>
      <c r="J13" s="26">
        <v>-5.0</v>
      </c>
      <c r="K13" s="26">
        <v>-4.0</v>
      </c>
      <c r="L13" s="26">
        <v>-3.0</v>
      </c>
      <c r="M13" s="26">
        <v>-2.0</v>
      </c>
      <c r="N13" s="26">
        <v>-1.0</v>
      </c>
      <c r="O13" s="26">
        <v>0.0</v>
      </c>
      <c r="P13" s="26">
        <v>1.0</v>
      </c>
      <c r="Q13" s="26">
        <v>2.0</v>
      </c>
      <c r="R13" s="26">
        <v>3.0</v>
      </c>
      <c r="S13" s="26">
        <v>4.0</v>
      </c>
      <c r="T13" s="26">
        <v>5.0</v>
      </c>
      <c r="U13" s="26">
        <v>6.0</v>
      </c>
      <c r="V13" s="26">
        <v>7.0</v>
      </c>
      <c r="W13" s="26">
        <v>8.0</v>
      </c>
      <c r="X13" s="26">
        <v>9.0</v>
      </c>
      <c r="Y13" s="26">
        <v>10.0</v>
      </c>
      <c r="Z13" s="26">
        <v>11.0</v>
      </c>
      <c r="AA13" s="26">
        <v>12.0</v>
      </c>
      <c r="AB13" s="26">
        <v>13.0</v>
      </c>
      <c r="AC13" s="26">
        <v>14.0</v>
      </c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ht="14.25" customHeight="1">
      <c r="A14" s="25" t="s">
        <v>47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 t="s">
        <v>51</v>
      </c>
      <c r="O14" s="26"/>
      <c r="P14" s="26"/>
      <c r="Q14" s="26"/>
      <c r="R14" s="26"/>
      <c r="S14" s="26"/>
      <c r="T14" s="26"/>
      <c r="U14" s="26"/>
      <c r="V14" s="26"/>
      <c r="W14" s="26" t="s">
        <v>87</v>
      </c>
      <c r="X14" s="26"/>
      <c r="Y14" s="26" t="s">
        <v>88</v>
      </c>
      <c r="Z14" s="26"/>
      <c r="AA14" s="26"/>
      <c r="AB14" s="26"/>
      <c r="AC14" s="26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ht="14.25" customHeight="1">
      <c r="A15" s="33" t="s">
        <v>55</v>
      </c>
      <c r="B15" s="34">
        <v>0.0</v>
      </c>
      <c r="C15" s="34">
        <v>0.0</v>
      </c>
      <c r="D15" s="34">
        <v>0.0</v>
      </c>
      <c r="E15" s="34">
        <v>0.0</v>
      </c>
      <c r="F15" s="34">
        <v>0.0</v>
      </c>
      <c r="G15" s="34">
        <v>0.0</v>
      </c>
      <c r="H15" s="34">
        <v>0.0</v>
      </c>
      <c r="I15" s="34">
        <v>0.0</v>
      </c>
      <c r="J15" s="34">
        <v>0.0</v>
      </c>
      <c r="K15" s="34">
        <v>0.0</v>
      </c>
      <c r="L15" s="34">
        <v>0.0</v>
      </c>
      <c r="M15" s="34">
        <v>0.0</v>
      </c>
      <c r="N15" s="34">
        <v>0.0</v>
      </c>
      <c r="O15" s="34">
        <v>0.0181818181818182</v>
      </c>
      <c r="P15" s="34">
        <v>0.0363636363636364</v>
      </c>
      <c r="Q15" s="34">
        <v>0.05454545454545459</v>
      </c>
      <c r="R15" s="34">
        <v>0.0727272727272728</v>
      </c>
      <c r="S15" s="34">
        <v>0.090909090909091</v>
      </c>
      <c r="T15" s="34">
        <v>0.10909090909090918</v>
      </c>
      <c r="U15" s="34">
        <v>0.1272727272727274</v>
      </c>
      <c r="V15" s="34">
        <v>0.1454545454545456</v>
      </c>
      <c r="W15" s="34">
        <v>0.16363636363636377</v>
      </c>
      <c r="X15" s="34">
        <v>0.181818181818182</v>
      </c>
      <c r="Y15" s="36">
        <v>0.20000000000000018</v>
      </c>
      <c r="Z15" s="34">
        <f>Y15+((AB15-Y15)/3)</f>
        <v>0.2166666667</v>
      </c>
      <c r="AA15" s="34">
        <f>Y15+(2*(AB15-Y15)/3)</f>
        <v>0.2333333333</v>
      </c>
      <c r="AB15" s="36">
        <v>0.25</v>
      </c>
      <c r="AC15" s="34">
        <v>0.27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</row>
    <row r="16" ht="14.25" customHeight="1">
      <c r="A16" s="33" t="s">
        <v>56</v>
      </c>
      <c r="B16" s="43">
        <v>1.0</v>
      </c>
      <c r="C16" s="43">
        <v>1.0</v>
      </c>
      <c r="D16" s="43">
        <v>1.0</v>
      </c>
      <c r="E16" s="43">
        <v>1.0</v>
      </c>
      <c r="F16" s="43">
        <v>1.0</v>
      </c>
      <c r="G16" s="43">
        <v>1.0</v>
      </c>
      <c r="H16" s="43">
        <v>1.0</v>
      </c>
      <c r="I16" s="43">
        <v>1.0</v>
      </c>
      <c r="J16" s="43">
        <v>1.0</v>
      </c>
      <c r="K16" s="43">
        <v>1.0</v>
      </c>
      <c r="L16" s="43">
        <v>1.0</v>
      </c>
      <c r="M16" s="43">
        <v>1.0</v>
      </c>
      <c r="N16" s="43">
        <v>1.0</v>
      </c>
      <c r="O16" s="43">
        <v>1.0</v>
      </c>
      <c r="P16" s="43">
        <v>1.0</v>
      </c>
      <c r="Q16" s="43">
        <v>1.0</v>
      </c>
      <c r="R16" s="43">
        <v>1.0</v>
      </c>
      <c r="S16" s="43">
        <v>1.0</v>
      </c>
      <c r="T16" s="43">
        <v>1.0</v>
      </c>
      <c r="U16" s="43">
        <v>1.0</v>
      </c>
      <c r="V16" s="43">
        <v>1.0</v>
      </c>
      <c r="W16" s="43">
        <v>1.0</v>
      </c>
      <c r="X16" s="43">
        <v>1.0</v>
      </c>
      <c r="Y16" s="43">
        <v>1.0</v>
      </c>
      <c r="Z16" s="43">
        <v>1.0</v>
      </c>
      <c r="AA16" s="43">
        <v>1.0</v>
      </c>
      <c r="AB16" s="43">
        <v>1.0</v>
      </c>
      <c r="AC16" s="43">
        <v>1.0</v>
      </c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</row>
    <row r="17" ht="14.25" customHeight="1">
      <c r="A17" s="33" t="s">
        <v>57</v>
      </c>
      <c r="B17" s="34">
        <v>0.0</v>
      </c>
      <c r="C17" s="34">
        <v>0.0</v>
      </c>
      <c r="D17" s="34">
        <v>0.0</v>
      </c>
      <c r="E17" s="34">
        <v>0.0</v>
      </c>
      <c r="F17" s="34">
        <v>0.0</v>
      </c>
      <c r="G17" s="34">
        <v>0.0</v>
      </c>
      <c r="H17" s="34">
        <v>0.0</v>
      </c>
      <c r="I17" s="34">
        <v>0.0</v>
      </c>
      <c r="J17" s="34">
        <v>0.0</v>
      </c>
      <c r="K17" s="34">
        <v>0.0</v>
      </c>
      <c r="L17" s="34">
        <v>0.0</v>
      </c>
      <c r="M17" s="34">
        <v>0.0</v>
      </c>
      <c r="N17" s="34">
        <v>0.0</v>
      </c>
      <c r="O17" s="34">
        <v>0.0</v>
      </c>
      <c r="P17" s="34">
        <v>0.0</v>
      </c>
      <c r="Q17" s="34">
        <v>0.0</v>
      </c>
      <c r="R17" s="34">
        <v>0.0</v>
      </c>
      <c r="S17" s="34">
        <v>0.0</v>
      </c>
      <c r="T17" s="34">
        <v>0.0</v>
      </c>
      <c r="U17" s="34">
        <v>0.0</v>
      </c>
      <c r="V17" s="34">
        <v>0.0</v>
      </c>
      <c r="W17" s="34">
        <v>0.0</v>
      </c>
      <c r="X17" s="34">
        <v>0.0</v>
      </c>
      <c r="Y17" s="34">
        <v>0.0</v>
      </c>
      <c r="Z17" s="34">
        <v>0.0</v>
      </c>
      <c r="AA17" s="34">
        <v>0.0</v>
      </c>
      <c r="AB17" s="34">
        <v>0.0</v>
      </c>
      <c r="AC17" s="34">
        <v>0.0</v>
      </c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</row>
    <row r="18" ht="14.25" customHeight="1">
      <c r="A18" s="33" t="s">
        <v>59</v>
      </c>
      <c r="B18" s="34">
        <v>1.0</v>
      </c>
      <c r="C18" s="34">
        <v>1.0</v>
      </c>
      <c r="D18" s="34">
        <v>1.0</v>
      </c>
      <c r="E18" s="34">
        <v>1.0</v>
      </c>
      <c r="F18" s="34">
        <v>1.0</v>
      </c>
      <c r="G18" s="34">
        <v>1.0</v>
      </c>
      <c r="H18" s="34">
        <v>1.0</v>
      </c>
      <c r="I18" s="34">
        <v>1.0</v>
      </c>
      <c r="J18" s="34">
        <v>1.0</v>
      </c>
      <c r="K18" s="34">
        <v>1.0</v>
      </c>
      <c r="L18" s="34">
        <v>1.0</v>
      </c>
      <c r="M18" s="34">
        <v>1.0</v>
      </c>
      <c r="N18" s="34">
        <v>1.0</v>
      </c>
      <c r="O18" s="34">
        <v>1.0</v>
      </c>
      <c r="P18" s="34">
        <v>1.0</v>
      </c>
      <c r="Q18" s="36">
        <v>1.0</v>
      </c>
      <c r="R18" s="36">
        <v>0.98474</v>
      </c>
      <c r="S18" s="36">
        <v>0.96948</v>
      </c>
      <c r="T18" s="36">
        <v>0.95422</v>
      </c>
      <c r="U18" s="36">
        <v>0.93896</v>
      </c>
      <c r="V18" s="36">
        <v>0.9237</v>
      </c>
      <c r="W18" s="36">
        <v>0.9056075</v>
      </c>
      <c r="X18" s="36">
        <v>0.8875149999999999</v>
      </c>
      <c r="Y18" s="36">
        <v>0.8694225</v>
      </c>
      <c r="Z18" s="36">
        <v>0.8513299999999999</v>
      </c>
      <c r="AA18" s="36">
        <v>0.8332375</v>
      </c>
      <c r="AB18" s="36">
        <v>0.8176883333333332</v>
      </c>
      <c r="AC18" s="36">
        <v>0.8021391666666665</v>
      </c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</row>
    <row r="19" ht="14.25" customHeight="1">
      <c r="A19" s="44" t="s">
        <v>60</v>
      </c>
      <c r="B19" s="43">
        <v>0.0</v>
      </c>
      <c r="C19" s="43">
        <v>0.0</v>
      </c>
      <c r="D19" s="43">
        <v>0.0</v>
      </c>
      <c r="E19" s="43">
        <v>0.0</v>
      </c>
      <c r="F19" s="43">
        <v>0.0</v>
      </c>
      <c r="G19" s="43">
        <v>0.0</v>
      </c>
      <c r="H19" s="43">
        <v>0.0</v>
      </c>
      <c r="I19" s="43">
        <v>0.0</v>
      </c>
      <c r="J19" s="43">
        <v>0.0</v>
      </c>
      <c r="K19" s="43">
        <v>0.0</v>
      </c>
      <c r="L19" s="43">
        <v>0.0</v>
      </c>
      <c r="M19" s="43">
        <v>0.0</v>
      </c>
      <c r="N19" s="43">
        <v>0.0</v>
      </c>
      <c r="O19" s="43">
        <v>0.0</v>
      </c>
      <c r="P19" s="43">
        <v>0.0</v>
      </c>
      <c r="Q19" s="43">
        <v>0.0</v>
      </c>
      <c r="R19" s="43">
        <v>0.0</v>
      </c>
      <c r="S19" s="43">
        <v>0.0</v>
      </c>
      <c r="T19" s="43">
        <v>0.0</v>
      </c>
      <c r="U19" s="43">
        <v>0.0</v>
      </c>
      <c r="V19" s="43">
        <v>0.0</v>
      </c>
      <c r="W19" s="43">
        <v>0.0</v>
      </c>
      <c r="X19" s="43">
        <v>0.0</v>
      </c>
      <c r="Y19" s="43">
        <v>1.0</v>
      </c>
      <c r="Z19" s="43">
        <v>1.0</v>
      </c>
      <c r="AA19" s="43">
        <v>1.0</v>
      </c>
      <c r="AB19" s="43">
        <v>1.0</v>
      </c>
      <c r="AC19" s="43">
        <v>1.0</v>
      </c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</row>
    <row r="20" ht="14.25" customHeight="1">
      <c r="A20" s="12" t="s">
        <v>43</v>
      </c>
      <c r="B20" s="14">
        <v>19.95771337329469</v>
      </c>
      <c r="C20" s="14">
        <v>19.86691667112477</v>
      </c>
      <c r="D20" s="14">
        <v>19.52815028057578</v>
      </c>
      <c r="E20" s="14">
        <v>19.91672489837331</v>
      </c>
      <c r="F20" s="14">
        <v>19.43865366838518</v>
      </c>
      <c r="G20" s="14">
        <v>18.93395244659836</v>
      </c>
      <c r="H20" s="14">
        <v>19.21536974830819</v>
      </c>
      <c r="I20" s="14">
        <v>18.77354441703407</v>
      </c>
      <c r="J20" s="14">
        <v>18.87628105431599</v>
      </c>
      <c r="K20" s="14">
        <v>18.83002910955577</v>
      </c>
      <c r="L20" s="14">
        <v>19.55469366833947</v>
      </c>
      <c r="M20" s="14">
        <v>20.95696584950085</v>
      </c>
      <c r="N20" s="14">
        <v>20.24690358172244</v>
      </c>
      <c r="O20" s="14">
        <v>19.93485729036086</v>
      </c>
      <c r="P20" s="14">
        <v>20.34319580784445</v>
      </c>
      <c r="Q20" s="14">
        <v>20.57446294069883</v>
      </c>
      <c r="R20" s="14">
        <v>20.40811410023294</v>
      </c>
      <c r="S20" s="14">
        <v>20.60968417375252</v>
      </c>
      <c r="T20" s="14">
        <v>19.84953449558384</v>
      </c>
      <c r="U20" s="14">
        <v>18.69100692144374</v>
      </c>
      <c r="V20" s="14">
        <v>18.8983211254401</v>
      </c>
      <c r="W20" s="14">
        <v>17.90209292308966</v>
      </c>
      <c r="X20" s="14">
        <v>17.44510603528114</v>
      </c>
      <c r="Y20" s="14">
        <v>17.30278664784289</v>
      </c>
      <c r="Z20" s="14">
        <v>17.16197680630548</v>
      </c>
      <c r="AA20" s="14">
        <v>16.60721417217772</v>
      </c>
      <c r="AB20" s="14">
        <v>15.73431359992369</v>
      </c>
      <c r="AC20" s="14">
        <v>15.59525144659225</v>
      </c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</row>
    <row r="21" ht="14.25" customHeight="1">
      <c r="A21" s="21" t="s">
        <v>39</v>
      </c>
      <c r="B21" s="23">
        <f t="shared" ref="B21:AC21" si="4">B20/MAX(20:20)</f>
        <v>0.9523188384</v>
      </c>
      <c r="C21" s="23">
        <f t="shared" si="4"/>
        <v>0.9479863075</v>
      </c>
      <c r="D21" s="23">
        <f t="shared" si="4"/>
        <v>0.9318214488</v>
      </c>
      <c r="E21" s="23">
        <f t="shared" si="4"/>
        <v>0.9503629982</v>
      </c>
      <c r="F21" s="23">
        <f t="shared" si="4"/>
        <v>0.9275509541</v>
      </c>
      <c r="G21" s="23">
        <f t="shared" si="4"/>
        <v>0.9034682111</v>
      </c>
      <c r="H21" s="23">
        <f t="shared" si="4"/>
        <v>0.916896553</v>
      </c>
      <c r="I21" s="23">
        <f t="shared" si="4"/>
        <v>0.8958140483</v>
      </c>
      <c r="J21" s="23">
        <f t="shared" si="4"/>
        <v>0.900716315</v>
      </c>
      <c r="K21" s="23">
        <f t="shared" si="4"/>
        <v>0.8985093188</v>
      </c>
      <c r="L21" s="23">
        <f t="shared" si="4"/>
        <v>0.9330880152</v>
      </c>
      <c r="M21" s="23">
        <f t="shared" si="4"/>
        <v>1</v>
      </c>
      <c r="N21" s="23">
        <f t="shared" si="4"/>
        <v>0.9661180787</v>
      </c>
      <c r="O21" s="23">
        <f t="shared" si="4"/>
        <v>0.9512282185</v>
      </c>
      <c r="P21" s="23">
        <f t="shared" si="4"/>
        <v>0.9707128386</v>
      </c>
      <c r="Q21" s="23">
        <f t="shared" si="4"/>
        <v>0.9817481733</v>
      </c>
      <c r="R21" s="23">
        <f t="shared" si="4"/>
        <v>0.9738105338</v>
      </c>
      <c r="S21" s="23">
        <f t="shared" si="4"/>
        <v>0.9834288189</v>
      </c>
      <c r="T21" s="23">
        <f t="shared" si="4"/>
        <v>0.9471568851</v>
      </c>
      <c r="U21" s="23">
        <f t="shared" si="4"/>
        <v>0.8918756205</v>
      </c>
      <c r="V21" s="23">
        <f t="shared" si="4"/>
        <v>0.9017679974</v>
      </c>
      <c r="W21" s="23">
        <f t="shared" si="4"/>
        <v>0.8542311445</v>
      </c>
      <c r="X21" s="23">
        <f t="shared" si="4"/>
        <v>0.8324251784</v>
      </c>
      <c r="Y21" s="23">
        <f t="shared" si="4"/>
        <v>0.8256341482</v>
      </c>
      <c r="Z21" s="23">
        <f t="shared" si="4"/>
        <v>0.8189151488</v>
      </c>
      <c r="AA21" s="23">
        <f t="shared" si="4"/>
        <v>0.7924436338</v>
      </c>
      <c r="AB21" s="23">
        <f t="shared" si="4"/>
        <v>0.7507915847</v>
      </c>
      <c r="AC21" s="23">
        <f t="shared" si="4"/>
        <v>0.7441559794</v>
      </c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</row>
    <row r="22" ht="14.25" customHeight="1">
      <c r="A22" s="25" t="s">
        <v>44</v>
      </c>
      <c r="B22" s="26">
        <v>-16.0</v>
      </c>
      <c r="C22" s="26">
        <v>-15.0</v>
      </c>
      <c r="D22" s="26">
        <v>-14.0</v>
      </c>
      <c r="E22" s="26">
        <v>-13.0</v>
      </c>
      <c r="F22" s="26">
        <v>-12.0</v>
      </c>
      <c r="G22" s="26">
        <v>-11.0</v>
      </c>
      <c r="H22" s="26">
        <v>-10.0</v>
      </c>
      <c r="I22" s="26">
        <v>-9.0</v>
      </c>
      <c r="J22" s="26">
        <v>-8.0</v>
      </c>
      <c r="K22" s="26">
        <v>-7.0</v>
      </c>
      <c r="L22" s="26">
        <v>-6.0</v>
      </c>
      <c r="M22" s="26">
        <v>-5.0</v>
      </c>
      <c r="N22" s="26">
        <v>-4.0</v>
      </c>
      <c r="O22" s="26">
        <v>-3.0</v>
      </c>
      <c r="P22" s="26">
        <v>-2.0</v>
      </c>
      <c r="Q22" s="26">
        <v>-1.0</v>
      </c>
      <c r="R22" s="26">
        <v>0.0</v>
      </c>
      <c r="S22" s="26">
        <v>1.0</v>
      </c>
      <c r="T22" s="26">
        <v>2.0</v>
      </c>
      <c r="U22" s="26">
        <v>3.0</v>
      </c>
      <c r="V22" s="26">
        <v>4.0</v>
      </c>
      <c r="W22" s="26">
        <v>5.0</v>
      </c>
      <c r="X22" s="26">
        <v>6.0</v>
      </c>
      <c r="Y22" s="26">
        <v>7.0</v>
      </c>
      <c r="Z22" s="26">
        <v>8.0</v>
      </c>
      <c r="AA22" s="26">
        <v>9.0</v>
      </c>
      <c r="AB22" s="26">
        <v>10.0</v>
      </c>
      <c r="AC22" s="26">
        <v>11.0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ht="14.25" customHeight="1">
      <c r="A23" s="25" t="s">
        <v>47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 t="s">
        <v>114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ht="14.25" customHeight="1">
      <c r="A24" s="33" t="s">
        <v>55</v>
      </c>
      <c r="B24" s="34">
        <v>0.0</v>
      </c>
      <c r="C24" s="34">
        <v>0.0</v>
      </c>
      <c r="D24" s="34">
        <v>0.0</v>
      </c>
      <c r="E24" s="34">
        <v>0.0</v>
      </c>
      <c r="F24" s="34">
        <v>0.0</v>
      </c>
      <c r="G24" s="34">
        <v>0.0</v>
      </c>
      <c r="H24" s="34">
        <v>0.0</v>
      </c>
      <c r="I24" s="34">
        <v>0.0</v>
      </c>
      <c r="J24" s="34">
        <v>0.0</v>
      </c>
      <c r="K24" s="34">
        <v>0.0</v>
      </c>
      <c r="L24" s="34">
        <v>0.0</v>
      </c>
      <c r="M24" s="34">
        <v>0.0</v>
      </c>
      <c r="N24" s="34">
        <v>0.0</v>
      </c>
      <c r="O24" s="34">
        <v>0.0</v>
      </c>
      <c r="P24" s="34">
        <v>0.0</v>
      </c>
      <c r="Q24" s="34">
        <v>0.01</v>
      </c>
      <c r="R24" s="34">
        <v>0.02</v>
      </c>
      <c r="S24" s="34">
        <v>0.03</v>
      </c>
      <c r="T24" s="34">
        <v>0.05</v>
      </c>
      <c r="U24" s="34">
        <v>0.05</v>
      </c>
      <c r="V24" s="34">
        <v>0.05</v>
      </c>
      <c r="W24" s="34">
        <v>0.12</v>
      </c>
      <c r="X24" s="34">
        <v>0.12</v>
      </c>
      <c r="Y24" s="34">
        <v>0.12</v>
      </c>
      <c r="Z24" s="34">
        <v>0.12</v>
      </c>
      <c r="AA24" s="34">
        <v>0.2</v>
      </c>
      <c r="AB24" s="34">
        <v>0.2</v>
      </c>
      <c r="AC24" s="34">
        <v>0.2</v>
      </c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</row>
    <row r="25" ht="14.25" customHeight="1">
      <c r="A25" s="33" t="s">
        <v>56</v>
      </c>
      <c r="B25" s="43">
        <v>1.0</v>
      </c>
      <c r="C25" s="43">
        <v>1.0</v>
      </c>
      <c r="D25" s="43">
        <v>1.0</v>
      </c>
      <c r="E25" s="43">
        <v>1.0</v>
      </c>
      <c r="F25" s="43">
        <v>1.0</v>
      </c>
      <c r="G25" s="43">
        <v>1.0</v>
      </c>
      <c r="H25" s="43">
        <v>1.0</v>
      </c>
      <c r="I25" s="43">
        <v>1.0</v>
      </c>
      <c r="J25" s="43">
        <v>1.0</v>
      </c>
      <c r="K25" s="43">
        <v>1.0</v>
      </c>
      <c r="L25" s="43">
        <v>1.0</v>
      </c>
      <c r="M25" s="43">
        <v>1.0</v>
      </c>
      <c r="N25" s="43">
        <v>1.0</v>
      </c>
      <c r="O25" s="43">
        <v>1.0</v>
      </c>
      <c r="P25" s="43">
        <v>1.0</v>
      </c>
      <c r="Q25" s="43">
        <v>1.0</v>
      </c>
      <c r="R25" s="43">
        <v>1.0</v>
      </c>
      <c r="S25" s="43">
        <v>1.0</v>
      </c>
      <c r="T25" s="43">
        <v>1.0</v>
      </c>
      <c r="U25" s="43">
        <v>1.0</v>
      </c>
      <c r="V25" s="43">
        <f t="shared" ref="V25:AC25" si="5">6.75/3</f>
        <v>2.25</v>
      </c>
      <c r="W25" s="43">
        <f t="shared" si="5"/>
        <v>2.25</v>
      </c>
      <c r="X25" s="43">
        <f t="shared" si="5"/>
        <v>2.25</v>
      </c>
      <c r="Y25" s="43">
        <f t="shared" si="5"/>
        <v>2.25</v>
      </c>
      <c r="Z25" s="43">
        <f t="shared" si="5"/>
        <v>2.25</v>
      </c>
      <c r="AA25" s="43">
        <f t="shared" si="5"/>
        <v>2.25</v>
      </c>
      <c r="AB25" s="43">
        <f t="shared" si="5"/>
        <v>2.25</v>
      </c>
      <c r="AC25" s="43">
        <f t="shared" si="5"/>
        <v>2.25</v>
      </c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</row>
    <row r="26" ht="14.25" customHeight="1">
      <c r="A26" s="33" t="s">
        <v>57</v>
      </c>
      <c r="B26" s="34">
        <v>0.0</v>
      </c>
      <c r="C26" s="34">
        <v>0.0</v>
      </c>
      <c r="D26" s="34">
        <v>0.0</v>
      </c>
      <c r="E26" s="34">
        <v>0.0</v>
      </c>
      <c r="F26" s="34">
        <v>0.0</v>
      </c>
      <c r="G26" s="34">
        <v>0.0</v>
      </c>
      <c r="H26" s="34">
        <v>0.0</v>
      </c>
      <c r="I26" s="34">
        <v>0.0</v>
      </c>
      <c r="J26" s="34">
        <v>0.0</v>
      </c>
      <c r="K26" s="34">
        <v>0.0</v>
      </c>
      <c r="L26" s="34">
        <v>0.0</v>
      </c>
      <c r="M26" s="34">
        <v>0.0</v>
      </c>
      <c r="N26" s="34">
        <v>0.0</v>
      </c>
      <c r="O26" s="34">
        <v>0.0</v>
      </c>
      <c r="P26" s="34">
        <v>0.0</v>
      </c>
      <c r="Q26" s="34">
        <v>0.0</v>
      </c>
      <c r="R26" s="34">
        <v>0.0</v>
      </c>
      <c r="S26" s="34">
        <v>0.0</v>
      </c>
      <c r="T26" s="34">
        <v>0.0</v>
      </c>
      <c r="U26" s="34">
        <v>0.0</v>
      </c>
      <c r="V26" s="34">
        <v>0.0</v>
      </c>
      <c r="W26" s="34">
        <v>0.01</v>
      </c>
      <c r="X26" s="34">
        <v>0.01</v>
      </c>
      <c r="Y26" s="34">
        <v>0.0125</v>
      </c>
      <c r="Z26" s="34">
        <v>0.0125</v>
      </c>
      <c r="AA26" s="34">
        <v>0.0175</v>
      </c>
      <c r="AB26" s="34">
        <v>0.0175</v>
      </c>
      <c r="AC26" s="34">
        <v>0.02</v>
      </c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</row>
    <row r="27" ht="14.25" customHeight="1">
      <c r="A27" s="33" t="s">
        <v>59</v>
      </c>
      <c r="B27" s="34">
        <v>1.0</v>
      </c>
      <c r="C27" s="34">
        <v>1.0</v>
      </c>
      <c r="D27" s="34">
        <v>1.0</v>
      </c>
      <c r="E27" s="34">
        <v>1.0</v>
      </c>
      <c r="F27" s="34">
        <v>1.0</v>
      </c>
      <c r="G27" s="34">
        <v>1.0</v>
      </c>
      <c r="H27" s="34">
        <v>1.0</v>
      </c>
      <c r="I27" s="34">
        <v>1.0</v>
      </c>
      <c r="J27" s="34">
        <v>1.0</v>
      </c>
      <c r="K27" s="34">
        <v>1.0</v>
      </c>
      <c r="L27" s="34">
        <v>1.0</v>
      </c>
      <c r="M27" s="34">
        <v>1.0</v>
      </c>
      <c r="N27" s="34">
        <v>1.0</v>
      </c>
      <c r="O27" s="34">
        <v>1.0</v>
      </c>
      <c r="P27" s="34">
        <v>1.0</v>
      </c>
      <c r="Q27" s="34">
        <v>1.0</v>
      </c>
      <c r="R27" s="34">
        <v>1.0</v>
      </c>
      <c r="S27" s="34">
        <v>1.0</v>
      </c>
      <c r="T27" s="34">
        <v>1.0</v>
      </c>
      <c r="U27" s="34">
        <v>1.0</v>
      </c>
      <c r="V27" s="34">
        <v>1.0</v>
      </c>
      <c r="W27" s="34">
        <v>1.0</v>
      </c>
      <c r="X27" s="34">
        <v>1.0</v>
      </c>
      <c r="Y27" s="34">
        <v>1.0</v>
      </c>
      <c r="Z27" s="34">
        <v>1.0</v>
      </c>
      <c r="AA27" s="34">
        <v>1.0</v>
      </c>
      <c r="AB27" s="34">
        <v>1.0</v>
      </c>
      <c r="AC27" s="34">
        <v>1.0</v>
      </c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</row>
    <row r="28" ht="14.25" customHeight="1">
      <c r="A28" s="33" t="s">
        <v>60</v>
      </c>
      <c r="B28" s="43">
        <v>0.0</v>
      </c>
      <c r="C28" s="43">
        <v>0.0</v>
      </c>
      <c r="D28" s="43">
        <v>0.0</v>
      </c>
      <c r="E28" s="43">
        <v>0.0</v>
      </c>
      <c r="F28" s="43">
        <v>0.0</v>
      </c>
      <c r="G28" s="43">
        <v>0.0</v>
      </c>
      <c r="H28" s="43">
        <v>0.0</v>
      </c>
      <c r="I28" s="43">
        <v>0.0</v>
      </c>
      <c r="J28" s="43">
        <v>0.0</v>
      </c>
      <c r="K28" s="43">
        <v>0.0</v>
      </c>
      <c r="L28" s="43">
        <v>0.0</v>
      </c>
      <c r="M28" s="43">
        <v>0.0</v>
      </c>
      <c r="N28" s="43">
        <v>0.0</v>
      </c>
      <c r="O28" s="43">
        <v>0.0</v>
      </c>
      <c r="P28" s="43">
        <v>0.0</v>
      </c>
      <c r="Q28" s="43">
        <v>0.0</v>
      </c>
      <c r="R28" s="43">
        <v>0.0</v>
      </c>
      <c r="S28" s="43">
        <v>0.0</v>
      </c>
      <c r="T28" s="43">
        <v>0.0</v>
      </c>
      <c r="U28" s="43">
        <v>0.0</v>
      </c>
      <c r="V28" s="43">
        <v>0.0</v>
      </c>
      <c r="W28" s="43">
        <v>0.0</v>
      </c>
      <c r="X28" s="43">
        <v>0.0</v>
      </c>
      <c r="Y28" s="43">
        <v>0.0</v>
      </c>
      <c r="Z28" s="43">
        <v>0.0</v>
      </c>
      <c r="AA28" s="43">
        <v>0.0</v>
      </c>
      <c r="AB28" s="43">
        <v>0.0</v>
      </c>
      <c r="AC28" s="43">
        <v>0.0</v>
      </c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</row>
    <row r="29" ht="14.25" customHeight="1">
      <c r="A29" s="12" t="s">
        <v>45</v>
      </c>
      <c r="B29" s="14">
        <v>12.36718732114582</v>
      </c>
      <c r="C29" s="14">
        <v>12.07784158259187</v>
      </c>
      <c r="D29" s="14">
        <v>12.17207047761893</v>
      </c>
      <c r="E29" s="14">
        <v>11.54028873128242</v>
      </c>
      <c r="F29" s="14">
        <v>11.2970253097854</v>
      </c>
      <c r="G29" s="14">
        <v>11.06261459341961</v>
      </c>
      <c r="H29" s="14">
        <v>11.85605460647831</v>
      </c>
      <c r="I29" s="14">
        <v>12.70414988831144</v>
      </c>
      <c r="J29" s="14">
        <v>11.94511678210371</v>
      </c>
      <c r="K29" s="14">
        <v>12.22766576121496</v>
      </c>
      <c r="L29" s="14">
        <v>12.51703637273194</v>
      </c>
      <c r="M29" s="14">
        <v>12.08566424649362</v>
      </c>
      <c r="N29" s="14">
        <v>11.51885655917283</v>
      </c>
      <c r="O29" s="14">
        <v>12.20788829537979</v>
      </c>
      <c r="P29" s="14">
        <v>12.68021160874598</v>
      </c>
      <c r="Q29" s="14">
        <v>12.4939036566024</v>
      </c>
      <c r="R29" s="14">
        <v>11.60147288573009</v>
      </c>
      <c r="S29" s="14">
        <v>11.34998152596993</v>
      </c>
      <c r="T29" s="14">
        <v>10.56874223768647</v>
      </c>
      <c r="U29" s="14">
        <v>10.02824689362092</v>
      </c>
      <c r="V29" s="14">
        <v>10.07287919815917</v>
      </c>
      <c r="W29" s="14">
        <v>9.657428848569905</v>
      </c>
      <c r="X29" s="14">
        <v>9.44053354799673</v>
      </c>
      <c r="Y29" s="14">
        <v>9.64245157751185</v>
      </c>
      <c r="Z29" s="14">
        <v>9.722101452815595</v>
      </c>
      <c r="AA29" s="14">
        <v>10.11429900921402</v>
      </c>
      <c r="AB29" s="14">
        <v>9.523979734216793</v>
      </c>
      <c r="AC29" s="14">
        <v>9.39524414352174</v>
      </c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</row>
    <row r="30" ht="14.25" customHeight="1">
      <c r="A30" s="21" t="s">
        <v>39</v>
      </c>
      <c r="B30" s="23">
        <f t="shared" ref="B30:AC30" si="6">B29/MAX(29:29)</f>
        <v>0.9734761814</v>
      </c>
      <c r="C30" s="23">
        <f t="shared" si="6"/>
        <v>0.9507004946</v>
      </c>
      <c r="D30" s="23">
        <f t="shared" si="6"/>
        <v>0.958117669</v>
      </c>
      <c r="E30" s="23">
        <f t="shared" si="6"/>
        <v>0.9083873248</v>
      </c>
      <c r="F30" s="23">
        <f t="shared" si="6"/>
        <v>0.8892389817</v>
      </c>
      <c r="G30" s="23">
        <f t="shared" si="6"/>
        <v>0.8707874742</v>
      </c>
      <c r="H30" s="23">
        <f t="shared" si="6"/>
        <v>0.9332426578</v>
      </c>
      <c r="I30" s="23">
        <f t="shared" si="6"/>
        <v>1</v>
      </c>
      <c r="J30" s="23">
        <f t="shared" si="6"/>
        <v>0.9402531367</v>
      </c>
      <c r="K30" s="23">
        <f t="shared" si="6"/>
        <v>0.9624938204</v>
      </c>
      <c r="L30" s="23">
        <f t="shared" si="6"/>
        <v>0.9852714651</v>
      </c>
      <c r="M30" s="23">
        <f t="shared" si="6"/>
        <v>0.9513162512</v>
      </c>
      <c r="N30" s="23">
        <f t="shared" si="6"/>
        <v>0.9067003035</v>
      </c>
      <c r="O30" s="23">
        <f t="shared" si="6"/>
        <v>0.9609370483</v>
      </c>
      <c r="P30" s="23">
        <f t="shared" si="6"/>
        <v>0.9981157118</v>
      </c>
      <c r="Q30" s="23">
        <f t="shared" si="6"/>
        <v>0.9834505863</v>
      </c>
      <c r="R30" s="23">
        <f t="shared" si="6"/>
        <v>0.9132034011</v>
      </c>
      <c r="S30" s="23">
        <f t="shared" si="6"/>
        <v>0.8934074004</v>
      </c>
      <c r="T30" s="23">
        <f t="shared" si="6"/>
        <v>0.83191259</v>
      </c>
      <c r="U30" s="23">
        <f t="shared" si="6"/>
        <v>0.7893678036</v>
      </c>
      <c r="V30" s="23">
        <f t="shared" si="6"/>
        <v>0.7928810103</v>
      </c>
      <c r="W30" s="23">
        <f t="shared" si="6"/>
        <v>0.7601790701</v>
      </c>
      <c r="X30" s="23">
        <f t="shared" si="6"/>
        <v>0.7431062787</v>
      </c>
      <c r="Y30" s="23">
        <f t="shared" si="6"/>
        <v>0.7590001427</v>
      </c>
      <c r="Z30" s="23">
        <f t="shared" si="6"/>
        <v>0.7652697377</v>
      </c>
      <c r="AA30" s="23">
        <f t="shared" si="6"/>
        <v>0.7961413474</v>
      </c>
      <c r="AB30" s="23">
        <f t="shared" si="6"/>
        <v>0.7496746983</v>
      </c>
      <c r="AC30" s="23">
        <f t="shared" si="6"/>
        <v>0.7395413488</v>
      </c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ht="14.25" customHeight="1">
      <c r="A31" s="25" t="s">
        <v>44</v>
      </c>
      <c r="B31" s="26">
        <v>-13.0</v>
      </c>
      <c r="C31" s="26">
        <v>-12.0</v>
      </c>
      <c r="D31" s="26">
        <v>-11.0</v>
      </c>
      <c r="E31" s="26">
        <v>-10.0</v>
      </c>
      <c r="F31" s="26">
        <v>-9.0</v>
      </c>
      <c r="G31" s="26">
        <v>-8.0</v>
      </c>
      <c r="H31" s="26">
        <v>-7.0</v>
      </c>
      <c r="I31" s="26">
        <v>-6.0</v>
      </c>
      <c r="J31" s="26">
        <v>-5.0</v>
      </c>
      <c r="K31" s="26">
        <v>-4.0</v>
      </c>
      <c r="L31" s="26">
        <v>-3.0</v>
      </c>
      <c r="M31" s="26">
        <v>-2.0</v>
      </c>
      <c r="N31" s="26">
        <v>-1.0</v>
      </c>
      <c r="O31" s="26">
        <v>0.0</v>
      </c>
      <c r="P31" s="26">
        <v>1.0</v>
      </c>
      <c r="Q31" s="26">
        <v>2.0</v>
      </c>
      <c r="R31" s="26">
        <v>3.0</v>
      </c>
      <c r="S31" s="26">
        <v>4.0</v>
      </c>
      <c r="T31" s="26">
        <v>5.0</v>
      </c>
      <c r="U31" s="26">
        <v>6.0</v>
      </c>
      <c r="V31" s="26">
        <v>7.0</v>
      </c>
      <c r="W31" s="26">
        <v>8.0</v>
      </c>
      <c r="X31" s="26">
        <v>9.0</v>
      </c>
      <c r="Y31" s="26">
        <v>10.0</v>
      </c>
      <c r="Z31" s="26">
        <v>11.0</v>
      </c>
      <c r="AA31" s="26">
        <v>12.0</v>
      </c>
      <c r="AB31" s="26">
        <v>13.0</v>
      </c>
      <c r="AC31" s="26">
        <v>14.0</v>
      </c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ht="14.25" customHeight="1">
      <c r="A32" s="25" t="s">
        <v>47</v>
      </c>
      <c r="B32" s="26"/>
      <c r="C32" s="26"/>
      <c r="D32" s="26"/>
      <c r="E32" s="26"/>
      <c r="F32" s="26"/>
      <c r="G32" s="26"/>
      <c r="H32" s="26"/>
      <c r="I32" s="26"/>
      <c r="J32" s="26" t="s">
        <v>115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ht="14.25" customHeight="1">
      <c r="A33" s="33" t="s">
        <v>55</v>
      </c>
      <c r="B33" s="34">
        <v>0.0</v>
      </c>
      <c r="C33" s="34">
        <v>0.0</v>
      </c>
      <c r="D33" s="34">
        <v>0.0</v>
      </c>
      <c r="E33" s="34">
        <v>0.0</v>
      </c>
      <c r="F33" s="34">
        <v>0.0</v>
      </c>
      <c r="G33" s="34">
        <v>0.0</v>
      </c>
      <c r="H33" s="34">
        <v>0.0</v>
      </c>
      <c r="I33" s="34">
        <v>0.0</v>
      </c>
      <c r="J33" s="34">
        <v>0.0</v>
      </c>
      <c r="K33" s="34">
        <v>0.0</v>
      </c>
      <c r="L33" s="34">
        <v>0.0</v>
      </c>
      <c r="M33" s="34">
        <v>0.0</v>
      </c>
      <c r="N33" s="34">
        <v>0.01</v>
      </c>
      <c r="O33" s="34">
        <v>0.02</v>
      </c>
      <c r="P33" s="34">
        <v>0.03</v>
      </c>
      <c r="Q33" s="34">
        <v>0.04</v>
      </c>
      <c r="R33" s="36">
        <v>0.05</v>
      </c>
      <c r="S33" s="36">
        <v>0.075</v>
      </c>
      <c r="T33" s="36">
        <v>0.1</v>
      </c>
      <c r="U33" s="36">
        <v>0.12</v>
      </c>
      <c r="V33" s="36">
        <v>0.14</v>
      </c>
      <c r="W33" s="36">
        <v>0.15</v>
      </c>
      <c r="X33" s="36">
        <v>0.16</v>
      </c>
      <c r="Y33" s="36">
        <v>0.17</v>
      </c>
      <c r="Z33" s="36">
        <v>0.18</v>
      </c>
      <c r="AA33" s="36">
        <v>0.195</v>
      </c>
      <c r="AB33" s="36">
        <v>0.21</v>
      </c>
      <c r="AC33" s="36">
        <v>0.225</v>
      </c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</row>
    <row r="34" ht="14.25" customHeight="1">
      <c r="A34" s="33" t="s">
        <v>56</v>
      </c>
      <c r="B34" s="43">
        <v>1.0</v>
      </c>
      <c r="C34" s="43">
        <v>1.0</v>
      </c>
      <c r="D34" s="43">
        <v>1.0</v>
      </c>
      <c r="E34" s="43">
        <v>1.0</v>
      </c>
      <c r="F34" s="43">
        <v>1.0</v>
      </c>
      <c r="G34" s="43">
        <v>1.0</v>
      </c>
      <c r="H34" s="43">
        <v>1.0</v>
      </c>
      <c r="I34" s="43">
        <v>1.0</v>
      </c>
      <c r="J34" s="43">
        <v>1.0</v>
      </c>
      <c r="K34" s="43">
        <v>1.0</v>
      </c>
      <c r="L34" s="43">
        <v>1.0</v>
      </c>
      <c r="M34" s="43">
        <v>1.0</v>
      </c>
      <c r="N34" s="43">
        <v>1.0</v>
      </c>
      <c r="O34" s="43">
        <v>1.0</v>
      </c>
      <c r="P34" s="43">
        <v>1.0</v>
      </c>
      <c r="Q34" s="43">
        <v>1.0</v>
      </c>
      <c r="R34" s="43">
        <v>1.0</v>
      </c>
      <c r="S34" s="43">
        <v>1.0</v>
      </c>
      <c r="T34" s="43">
        <v>1.0</v>
      </c>
      <c r="U34" s="43">
        <v>1.0</v>
      </c>
      <c r="V34" s="43">
        <v>1.0</v>
      </c>
      <c r="W34" s="43">
        <v>1.0</v>
      </c>
      <c r="X34" s="43">
        <v>1.0</v>
      </c>
      <c r="Y34" s="43">
        <v>1.0</v>
      </c>
      <c r="Z34" s="43">
        <v>1.0</v>
      </c>
      <c r="AA34" s="43">
        <v>1.0</v>
      </c>
      <c r="AB34" s="43">
        <v>1.0</v>
      </c>
      <c r="AC34" s="43">
        <v>1.0</v>
      </c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</row>
    <row r="35" ht="14.25" customHeight="1">
      <c r="A35" s="33" t="s">
        <v>57</v>
      </c>
      <c r="B35" s="34">
        <v>0.0</v>
      </c>
      <c r="C35" s="34">
        <v>0.0</v>
      </c>
      <c r="D35" s="34">
        <v>0.0</v>
      </c>
      <c r="E35" s="34">
        <v>0.0</v>
      </c>
      <c r="F35" s="34">
        <v>0.0</v>
      </c>
      <c r="G35" s="34">
        <v>0.0</v>
      </c>
      <c r="H35" s="34">
        <v>0.0</v>
      </c>
      <c r="I35" s="34">
        <v>0.0</v>
      </c>
      <c r="J35" s="34">
        <v>0.0</v>
      </c>
      <c r="K35" s="34">
        <v>0.0</v>
      </c>
      <c r="L35" s="34">
        <v>0.0</v>
      </c>
      <c r="M35" s="34">
        <v>0.0</v>
      </c>
      <c r="N35" s="34">
        <v>0.0</v>
      </c>
      <c r="O35" s="34">
        <v>0.0</v>
      </c>
      <c r="P35" s="34">
        <v>0.0</v>
      </c>
      <c r="Q35" s="34">
        <v>0.0</v>
      </c>
      <c r="R35" s="34">
        <v>0.03</v>
      </c>
      <c r="S35" s="34">
        <v>0.04</v>
      </c>
      <c r="T35" s="34">
        <v>0.05</v>
      </c>
      <c r="U35" s="34">
        <v>0.06</v>
      </c>
      <c r="V35" s="34">
        <v>0.07</v>
      </c>
      <c r="W35" s="34">
        <v>0.07</v>
      </c>
      <c r="X35" s="34">
        <v>0.07</v>
      </c>
      <c r="Y35" s="34">
        <v>0.07</v>
      </c>
      <c r="Z35" s="34">
        <v>0.07</v>
      </c>
      <c r="AA35" s="34">
        <v>0.07</v>
      </c>
      <c r="AB35" s="34">
        <v>0.07</v>
      </c>
      <c r="AC35" s="34">
        <v>0.07</v>
      </c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</row>
    <row r="36" ht="14.25" customHeight="1">
      <c r="A36" s="33" t="s">
        <v>59</v>
      </c>
      <c r="B36" s="34">
        <v>1.0</v>
      </c>
      <c r="C36" s="34">
        <v>1.0</v>
      </c>
      <c r="D36" s="34">
        <v>1.0</v>
      </c>
      <c r="E36" s="34">
        <v>1.0</v>
      </c>
      <c r="F36" s="34">
        <v>1.0</v>
      </c>
      <c r="G36" s="34">
        <v>1.0</v>
      </c>
      <c r="H36" s="34">
        <v>1.0</v>
      </c>
      <c r="I36" s="34">
        <v>1.0</v>
      </c>
      <c r="J36" s="34">
        <v>1.0</v>
      </c>
      <c r="K36" s="34">
        <v>1.0</v>
      </c>
      <c r="L36" s="34">
        <v>1.0</v>
      </c>
      <c r="M36" s="34">
        <v>1.0</v>
      </c>
      <c r="N36" s="34">
        <v>1.0</v>
      </c>
      <c r="O36" s="34">
        <v>1.0</v>
      </c>
      <c r="P36" s="34">
        <v>1.0</v>
      </c>
      <c r="Q36" s="34">
        <v>1.0</v>
      </c>
      <c r="R36" s="34">
        <v>1.0</v>
      </c>
      <c r="S36" s="34">
        <v>1.0</v>
      </c>
      <c r="T36" s="34">
        <v>1.0</v>
      </c>
      <c r="U36" s="36">
        <v>1.0</v>
      </c>
      <c r="V36" s="36">
        <v>0.9887363636363636</v>
      </c>
      <c r="W36" s="36">
        <v>0.9774727272727272</v>
      </c>
      <c r="X36" s="36">
        <v>0.9662090909090908</v>
      </c>
      <c r="Y36" s="36">
        <v>0.9549454545454544</v>
      </c>
      <c r="Z36" s="36">
        <v>0.943681818181818</v>
      </c>
      <c r="AA36" s="36">
        <v>0.9324181818181816</v>
      </c>
      <c r="AB36" s="36">
        <v>0.9211545454545452</v>
      </c>
      <c r="AC36" s="36">
        <v>0.9098909090909089</v>
      </c>
      <c r="AD36" s="36"/>
      <c r="AE36" s="36"/>
      <c r="AF36" s="36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</row>
    <row r="37" ht="14.25" customHeight="1">
      <c r="A37" s="33" t="s">
        <v>60</v>
      </c>
      <c r="B37" s="43">
        <v>0.0</v>
      </c>
      <c r="C37" s="43">
        <v>0.0</v>
      </c>
      <c r="D37" s="43">
        <v>0.0</v>
      </c>
      <c r="E37" s="43">
        <v>0.0</v>
      </c>
      <c r="F37" s="43">
        <v>0.0</v>
      </c>
      <c r="G37" s="43">
        <v>0.0</v>
      </c>
      <c r="H37" s="43">
        <v>0.0</v>
      </c>
      <c r="I37" s="43">
        <v>0.0</v>
      </c>
      <c r="J37" s="43">
        <v>0.0</v>
      </c>
      <c r="K37" s="43">
        <v>0.0</v>
      </c>
      <c r="L37" s="43">
        <v>0.0</v>
      </c>
      <c r="M37" s="43">
        <v>0.0</v>
      </c>
      <c r="N37" s="43">
        <v>0.0</v>
      </c>
      <c r="O37" s="43">
        <v>0.0</v>
      </c>
      <c r="P37" s="43">
        <v>0.0</v>
      </c>
      <c r="Q37" s="43">
        <v>1.0</v>
      </c>
      <c r="R37" s="43">
        <v>1.0</v>
      </c>
      <c r="S37" s="43">
        <v>1.0</v>
      </c>
      <c r="T37" s="43">
        <v>1.0</v>
      </c>
      <c r="U37" s="43">
        <v>1.0</v>
      </c>
      <c r="V37" s="43">
        <v>1.0</v>
      </c>
      <c r="W37" s="43">
        <v>1.0</v>
      </c>
      <c r="X37" s="43">
        <v>1.0</v>
      </c>
      <c r="Y37" s="43">
        <v>1.0</v>
      </c>
      <c r="Z37" s="43">
        <v>1.0</v>
      </c>
      <c r="AA37" s="43">
        <v>1.0</v>
      </c>
      <c r="AB37" s="43">
        <v>1.0</v>
      </c>
      <c r="AC37" s="43">
        <v>1.0</v>
      </c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</row>
    <row r="38" ht="14.25" customHeight="1">
      <c r="A38" s="12" t="s">
        <v>46</v>
      </c>
      <c r="B38" s="14">
        <v>24.87816506004608</v>
      </c>
      <c r="C38" s="14">
        <v>25.56799466480847</v>
      </c>
      <c r="D38" s="14">
        <v>23.44290213540521</v>
      </c>
      <c r="E38" s="14">
        <v>25.11404809248848</v>
      </c>
      <c r="F38" s="14">
        <v>23.74179869065411</v>
      </c>
      <c r="G38" s="14">
        <v>22.0451836253648</v>
      </c>
      <c r="H38" s="14">
        <v>22.53277669168622</v>
      </c>
      <c r="I38" s="14">
        <v>20.36858189965006</v>
      </c>
      <c r="J38" s="14">
        <v>19.50352463398596</v>
      </c>
      <c r="K38" s="14">
        <v>19.44089017959467</v>
      </c>
      <c r="L38" s="14">
        <v>20.22862111289671</v>
      </c>
      <c r="M38" s="14">
        <v>19.37786981953096</v>
      </c>
      <c r="N38" s="14">
        <v>18.83578232212929</v>
      </c>
      <c r="O38" s="14">
        <v>19.24119667993757</v>
      </c>
      <c r="P38" s="14">
        <v>19.18595189846505</v>
      </c>
      <c r="Q38" s="14">
        <v>19.79405361121172</v>
      </c>
      <c r="R38" s="14">
        <v>18.25702441185254</v>
      </c>
      <c r="S38" s="14">
        <v>18.93207884962618</v>
      </c>
      <c r="T38" s="14">
        <v>17.63390437135889</v>
      </c>
      <c r="U38" s="14">
        <v>13.38489687695784</v>
      </c>
      <c r="V38" s="14">
        <v>12.48007180080535</v>
      </c>
      <c r="W38" s="14">
        <v>13.44165791948876</v>
      </c>
      <c r="X38" s="14">
        <v>14.55316045875159</v>
      </c>
      <c r="Y38" s="14">
        <v>14.11925255948015</v>
      </c>
      <c r="Z38" s="14">
        <v>13.59698097176081</v>
      </c>
      <c r="AA38" s="14">
        <v>13.5876786014261</v>
      </c>
      <c r="AB38" s="14">
        <v>13.95212060376855</v>
      </c>
      <c r="AC38" s="14">
        <v>12.89398446905237</v>
      </c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</row>
    <row r="39" ht="14.25" customHeight="1">
      <c r="A39" s="21" t="s">
        <v>39</v>
      </c>
      <c r="B39" s="23">
        <f t="shared" ref="B39:AC39" si="7">B38/MAX(38:38)</f>
        <v>0.9730198002</v>
      </c>
      <c r="C39" s="23">
        <f t="shared" si="7"/>
        <v>1</v>
      </c>
      <c r="D39" s="23">
        <f t="shared" si="7"/>
        <v>0.9168846616</v>
      </c>
      <c r="E39" s="23">
        <f t="shared" si="7"/>
        <v>0.9822455152</v>
      </c>
      <c r="F39" s="23">
        <f t="shared" si="7"/>
        <v>0.9285749235</v>
      </c>
      <c r="G39" s="23">
        <f t="shared" si="7"/>
        <v>0.8622179375</v>
      </c>
      <c r="H39" s="23">
        <f t="shared" si="7"/>
        <v>0.8812883837</v>
      </c>
      <c r="I39" s="23">
        <f t="shared" si="7"/>
        <v>0.7966437011</v>
      </c>
      <c r="J39" s="23">
        <f t="shared" si="7"/>
        <v>0.7628101026</v>
      </c>
      <c r="K39" s="23">
        <f t="shared" si="7"/>
        <v>0.7603603816</v>
      </c>
      <c r="L39" s="23">
        <f t="shared" si="7"/>
        <v>0.7911696392</v>
      </c>
      <c r="M39" s="23">
        <f t="shared" si="7"/>
        <v>0.7578955672</v>
      </c>
      <c r="N39" s="23">
        <f t="shared" si="7"/>
        <v>0.7366937677</v>
      </c>
      <c r="O39" s="23">
        <f t="shared" si="7"/>
        <v>0.7525500898</v>
      </c>
      <c r="P39" s="23">
        <f t="shared" si="7"/>
        <v>0.7503893892</v>
      </c>
      <c r="Q39" s="23">
        <f t="shared" si="7"/>
        <v>0.7741730969</v>
      </c>
      <c r="R39" s="23">
        <f t="shared" si="7"/>
        <v>0.7140577371</v>
      </c>
      <c r="S39" s="23">
        <f t="shared" si="7"/>
        <v>0.7404600595</v>
      </c>
      <c r="T39" s="23">
        <f t="shared" si="7"/>
        <v>0.6896866415</v>
      </c>
      <c r="U39" s="23">
        <f t="shared" si="7"/>
        <v>0.5235020209</v>
      </c>
      <c r="V39" s="23">
        <f t="shared" si="7"/>
        <v>0.4881130478</v>
      </c>
      <c r="W39" s="23">
        <f t="shared" si="7"/>
        <v>0.5257220246</v>
      </c>
      <c r="X39" s="23">
        <f t="shared" si="7"/>
        <v>0.5691944421</v>
      </c>
      <c r="Y39" s="23">
        <f t="shared" si="7"/>
        <v>0.5522236978</v>
      </c>
      <c r="Z39" s="23">
        <f t="shared" si="7"/>
        <v>0.5317969262</v>
      </c>
      <c r="AA39" s="23">
        <f t="shared" si="7"/>
        <v>0.5314330975</v>
      </c>
      <c r="AB39" s="23">
        <f t="shared" si="7"/>
        <v>0.5456869335</v>
      </c>
      <c r="AC39" s="23">
        <f t="shared" si="7"/>
        <v>0.5043017506</v>
      </c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ht="14.25" customHeight="1">
      <c r="A40" s="25" t="s">
        <v>44</v>
      </c>
      <c r="B40" s="26">
        <v>-17.0</v>
      </c>
      <c r="C40" s="26">
        <v>-16.0</v>
      </c>
      <c r="D40" s="26">
        <v>-15.0</v>
      </c>
      <c r="E40" s="26">
        <v>-14.0</v>
      </c>
      <c r="F40" s="26">
        <v>-13.0</v>
      </c>
      <c r="G40" s="26">
        <v>-12.0</v>
      </c>
      <c r="H40" s="26">
        <v>-11.0</v>
      </c>
      <c r="I40" s="26">
        <v>-10.0</v>
      </c>
      <c r="J40" s="26">
        <v>-9.0</v>
      </c>
      <c r="K40" s="26">
        <v>-8.0</v>
      </c>
      <c r="L40" s="26">
        <v>-7.0</v>
      </c>
      <c r="M40" s="26">
        <v>-6.0</v>
      </c>
      <c r="N40" s="26">
        <v>-5.0</v>
      </c>
      <c r="O40" s="26">
        <v>-4.0</v>
      </c>
      <c r="P40" s="26">
        <v>-3.0</v>
      </c>
      <c r="Q40" s="26">
        <v>-2.0</v>
      </c>
      <c r="R40" s="26">
        <v>-1.0</v>
      </c>
      <c r="S40" s="26">
        <v>0.0</v>
      </c>
      <c r="T40" s="26">
        <v>1.0</v>
      </c>
      <c r="U40" s="26">
        <v>2.0</v>
      </c>
      <c r="V40" s="26">
        <v>3.0</v>
      </c>
      <c r="W40" s="26">
        <v>4.0</v>
      </c>
      <c r="X40" s="26">
        <v>5.0</v>
      </c>
      <c r="Y40" s="26">
        <v>6.0</v>
      </c>
      <c r="Z40" s="26">
        <v>7.0</v>
      </c>
      <c r="AA40" s="26">
        <v>8.0</v>
      </c>
      <c r="AB40" s="26">
        <v>9.0</v>
      </c>
      <c r="AC40" s="26">
        <v>10.0</v>
      </c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ht="14.25" customHeight="1">
      <c r="A41" s="25" t="s">
        <v>47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 t="s">
        <v>141</v>
      </c>
      <c r="R41" s="26"/>
      <c r="S41" s="26"/>
      <c r="T41" s="26"/>
      <c r="U41" s="26"/>
      <c r="V41" s="26" t="s">
        <v>142</v>
      </c>
      <c r="W41" s="26"/>
      <c r="X41" s="26"/>
      <c r="Y41" s="26"/>
      <c r="Z41" s="26"/>
      <c r="AA41" s="26"/>
      <c r="AB41" s="26"/>
      <c r="AC41" s="26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ht="14.25" customHeight="1">
      <c r="A42" s="33" t="s">
        <v>55</v>
      </c>
      <c r="B42" s="34">
        <v>0.0</v>
      </c>
      <c r="C42" s="34">
        <v>0.0</v>
      </c>
      <c r="D42" s="34">
        <v>0.0</v>
      </c>
      <c r="E42" s="34">
        <v>0.0</v>
      </c>
      <c r="F42" s="34">
        <v>0.0</v>
      </c>
      <c r="G42" s="34">
        <v>0.0</v>
      </c>
      <c r="H42" s="34">
        <v>0.0</v>
      </c>
      <c r="I42" s="34">
        <v>0.0</v>
      </c>
      <c r="J42" s="34">
        <v>0.0</v>
      </c>
      <c r="K42" s="34">
        <v>0.0</v>
      </c>
      <c r="L42" s="34">
        <v>0.0</v>
      </c>
      <c r="M42" s="34">
        <v>0.0</v>
      </c>
      <c r="N42" s="34">
        <v>0.0</v>
      </c>
      <c r="O42" s="34">
        <v>0.0</v>
      </c>
      <c r="P42" s="34">
        <v>0.0</v>
      </c>
      <c r="Q42" s="34">
        <v>0.0</v>
      </c>
      <c r="R42" s="34">
        <v>0.0</v>
      </c>
      <c r="S42" s="36">
        <v>0.02</v>
      </c>
      <c r="T42" s="36">
        <v>0.03</v>
      </c>
      <c r="U42" s="36">
        <v>0.04</v>
      </c>
      <c r="V42" s="36">
        <v>0.05</v>
      </c>
      <c r="W42" s="36">
        <v>0.07</v>
      </c>
      <c r="X42" s="36">
        <v>0.085</v>
      </c>
      <c r="Y42" s="36">
        <v>0.1</v>
      </c>
      <c r="Z42" s="36">
        <v>0.115</v>
      </c>
      <c r="AA42" s="36">
        <v>0.13</v>
      </c>
      <c r="AB42" s="36">
        <v>0.145</v>
      </c>
      <c r="AC42" s="36">
        <v>0.16</v>
      </c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</row>
    <row r="43" ht="14.25" customHeight="1">
      <c r="A43" s="33" t="s">
        <v>56</v>
      </c>
      <c r="B43" s="43">
        <v>1.0</v>
      </c>
      <c r="C43" s="43">
        <v>1.0</v>
      </c>
      <c r="D43" s="43">
        <v>1.0</v>
      </c>
      <c r="E43" s="43">
        <v>1.0</v>
      </c>
      <c r="F43" s="43">
        <v>1.0</v>
      </c>
      <c r="G43" s="43">
        <v>1.0</v>
      </c>
      <c r="H43" s="43">
        <v>1.0</v>
      </c>
      <c r="I43" s="43">
        <v>1.0</v>
      </c>
      <c r="J43" s="43">
        <v>1.0</v>
      </c>
      <c r="K43" s="43">
        <v>1.0</v>
      </c>
      <c r="L43" s="43">
        <v>1.0</v>
      </c>
      <c r="M43" s="43">
        <v>1.0</v>
      </c>
      <c r="N43" s="43">
        <v>1.0</v>
      </c>
      <c r="O43" s="43">
        <v>1.0</v>
      </c>
      <c r="P43" s="43">
        <v>1.0</v>
      </c>
      <c r="Q43" s="43">
        <v>1.0</v>
      </c>
      <c r="R43" s="43">
        <v>1.0</v>
      </c>
      <c r="S43" s="43">
        <v>1.0</v>
      </c>
      <c r="T43" s="43">
        <v>1.0</v>
      </c>
      <c r="U43" s="43">
        <v>1.5</v>
      </c>
      <c r="V43" s="43">
        <f t="shared" ref="V43:AC43" si="8">(1.1+1.1+3.5+1.5+3)/5</f>
        <v>2.04</v>
      </c>
      <c r="W43" s="43">
        <f t="shared" si="8"/>
        <v>2.04</v>
      </c>
      <c r="X43" s="43">
        <f t="shared" si="8"/>
        <v>2.04</v>
      </c>
      <c r="Y43" s="43">
        <f t="shared" si="8"/>
        <v>2.04</v>
      </c>
      <c r="Z43" s="43">
        <f t="shared" si="8"/>
        <v>2.04</v>
      </c>
      <c r="AA43" s="43">
        <f t="shared" si="8"/>
        <v>2.04</v>
      </c>
      <c r="AB43" s="43">
        <f t="shared" si="8"/>
        <v>2.04</v>
      </c>
      <c r="AC43" s="43">
        <f t="shared" si="8"/>
        <v>2.04</v>
      </c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</row>
    <row r="44" ht="14.25" customHeight="1">
      <c r="A44" s="33" t="s">
        <v>57</v>
      </c>
      <c r="B44" s="34">
        <v>0.0</v>
      </c>
      <c r="C44" s="34">
        <v>0.0</v>
      </c>
      <c r="D44" s="34">
        <v>0.0</v>
      </c>
      <c r="E44" s="34">
        <v>0.0</v>
      </c>
      <c r="F44" s="34">
        <v>0.0</v>
      </c>
      <c r="G44" s="34">
        <v>0.0</v>
      </c>
      <c r="H44" s="34">
        <v>0.0</v>
      </c>
      <c r="I44" s="34">
        <v>0.0</v>
      </c>
      <c r="J44" s="34">
        <v>0.0</v>
      </c>
      <c r="K44" s="34">
        <v>0.0</v>
      </c>
      <c r="L44" s="34">
        <v>0.0</v>
      </c>
      <c r="M44" s="34">
        <v>0.0</v>
      </c>
      <c r="N44" s="34">
        <v>0.0</v>
      </c>
      <c r="O44" s="34">
        <v>0.0</v>
      </c>
      <c r="P44" s="34">
        <v>0.0</v>
      </c>
      <c r="Q44" s="34">
        <v>0.0</v>
      </c>
      <c r="R44" s="34">
        <v>0.0</v>
      </c>
      <c r="S44" s="34">
        <v>0.0</v>
      </c>
      <c r="T44" s="34">
        <v>0.011</v>
      </c>
      <c r="U44" s="34">
        <v>0.014</v>
      </c>
      <c r="V44" s="34">
        <v>0.018</v>
      </c>
      <c r="W44" s="34">
        <v>0.2</v>
      </c>
      <c r="X44" s="34">
        <v>0.4</v>
      </c>
      <c r="Y44" s="34">
        <v>0.6</v>
      </c>
      <c r="Z44" s="34">
        <v>0.8</v>
      </c>
      <c r="AA44" s="34">
        <v>0.01</v>
      </c>
      <c r="AB44" s="34">
        <v>0.0125</v>
      </c>
      <c r="AC44" s="34">
        <v>0.015</v>
      </c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</row>
    <row r="45" ht="14.25" customHeight="1">
      <c r="A45" s="33" t="s">
        <v>59</v>
      </c>
      <c r="B45" s="34">
        <v>1.0</v>
      </c>
      <c r="C45" s="34">
        <v>1.0</v>
      </c>
      <c r="D45" s="34">
        <v>1.0</v>
      </c>
      <c r="E45" s="34">
        <v>1.0</v>
      </c>
      <c r="F45" s="34">
        <v>1.0</v>
      </c>
      <c r="G45" s="34">
        <v>1.0</v>
      </c>
      <c r="H45" s="34">
        <v>1.0</v>
      </c>
      <c r="I45" s="34">
        <v>1.0</v>
      </c>
      <c r="J45" s="34">
        <v>1.0</v>
      </c>
      <c r="K45" s="34">
        <v>1.0</v>
      </c>
      <c r="L45" s="34">
        <v>1.0</v>
      </c>
      <c r="M45" s="34">
        <v>1.0</v>
      </c>
      <c r="N45" s="34">
        <v>1.0</v>
      </c>
      <c r="O45" s="34">
        <v>1.0</v>
      </c>
      <c r="P45" s="34">
        <v>1.0</v>
      </c>
      <c r="Q45" s="34">
        <v>1.0</v>
      </c>
      <c r="R45" s="34">
        <v>1.0</v>
      </c>
      <c r="S45" s="34">
        <v>1.0</v>
      </c>
      <c r="T45" s="34">
        <v>1.0</v>
      </c>
      <c r="U45" s="34">
        <v>1.0</v>
      </c>
      <c r="V45" s="34">
        <v>1.0</v>
      </c>
      <c r="W45" s="34">
        <v>1.0</v>
      </c>
      <c r="X45" s="34">
        <v>1.0</v>
      </c>
      <c r="Y45" s="34">
        <v>1.0</v>
      </c>
      <c r="Z45" s="34">
        <v>1.0</v>
      </c>
      <c r="AA45" s="34">
        <v>1.0</v>
      </c>
      <c r="AB45" s="34">
        <v>1.0</v>
      </c>
      <c r="AC45" s="34">
        <v>1.0</v>
      </c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</row>
    <row r="46" ht="14.25" customHeight="1">
      <c r="A46" s="33" t="s">
        <v>60</v>
      </c>
      <c r="B46" s="43">
        <v>0.0</v>
      </c>
      <c r="C46" s="43">
        <v>0.0</v>
      </c>
      <c r="D46" s="43">
        <v>0.0</v>
      </c>
      <c r="E46" s="43">
        <v>0.0</v>
      </c>
      <c r="F46" s="43">
        <v>0.0</v>
      </c>
      <c r="G46" s="43">
        <v>0.0</v>
      </c>
      <c r="H46" s="43">
        <v>0.0</v>
      </c>
      <c r="I46" s="43">
        <v>0.0</v>
      </c>
      <c r="J46" s="43">
        <v>0.0</v>
      </c>
      <c r="K46" s="43">
        <v>0.0</v>
      </c>
      <c r="L46" s="43">
        <v>0.0</v>
      </c>
      <c r="M46" s="43">
        <v>0.0</v>
      </c>
      <c r="N46" s="43">
        <v>0.0</v>
      </c>
      <c r="O46" s="43">
        <v>0.0</v>
      </c>
      <c r="P46" s="43">
        <v>0.0</v>
      </c>
      <c r="Q46" s="43">
        <v>0.0</v>
      </c>
      <c r="R46" s="43">
        <v>0.0</v>
      </c>
      <c r="S46" s="43">
        <v>0.0</v>
      </c>
      <c r="T46" s="43">
        <v>0.0</v>
      </c>
      <c r="U46" s="43">
        <v>0.0</v>
      </c>
      <c r="V46" s="43">
        <v>0.0</v>
      </c>
      <c r="W46" s="43">
        <v>0.0</v>
      </c>
      <c r="X46" s="43">
        <v>0.0</v>
      </c>
      <c r="Y46" s="43">
        <v>0.0</v>
      </c>
      <c r="Z46" s="43">
        <v>0.0</v>
      </c>
      <c r="AA46" s="43">
        <v>0.0</v>
      </c>
      <c r="AB46" s="43">
        <v>0.0</v>
      </c>
      <c r="AC46" s="43">
        <v>0.0</v>
      </c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</row>
    <row r="47" ht="14.25" customHeight="1">
      <c r="A47" s="12" t="s">
        <v>49</v>
      </c>
      <c r="B47" s="14">
        <v>7.35602354287146</v>
      </c>
      <c r="C47" s="14">
        <v>7.305670123078307</v>
      </c>
      <c r="D47" s="14">
        <v>7.298045511739345</v>
      </c>
      <c r="E47" s="14">
        <v>7.636240196346311</v>
      </c>
      <c r="F47" s="14">
        <v>7.655452375039324</v>
      </c>
      <c r="G47" s="14">
        <v>7.612203970574394</v>
      </c>
      <c r="H47" s="14">
        <v>7.650305547235591</v>
      </c>
      <c r="I47" s="14">
        <v>7.484375175054361</v>
      </c>
      <c r="J47" s="14">
        <v>7.20567782643512</v>
      </c>
      <c r="K47" s="14">
        <v>7.275798393224754</v>
      </c>
      <c r="L47" s="14">
        <v>7.500124252166994</v>
      </c>
      <c r="M47" s="14">
        <v>7.08626244785501</v>
      </c>
      <c r="N47" s="14">
        <v>7.275684595120087</v>
      </c>
      <c r="O47" s="14">
        <v>6.890817284245187</v>
      </c>
      <c r="P47" s="14">
        <v>7.040899247663358</v>
      </c>
      <c r="Q47" s="14">
        <v>6.909163769574906</v>
      </c>
      <c r="R47" s="14">
        <v>5.567132805294139</v>
      </c>
      <c r="S47" s="14">
        <v>5.87738894887792</v>
      </c>
      <c r="T47" s="14">
        <v>5.307499804663517</v>
      </c>
      <c r="U47" s="14">
        <v>5.357746426165716</v>
      </c>
      <c r="V47" s="14">
        <v>5.305316570998998</v>
      </c>
      <c r="W47" s="14">
        <v>4.968061876565065</v>
      </c>
      <c r="X47" s="14">
        <v>4.171110421580766</v>
      </c>
      <c r="Y47" s="14">
        <v>4.348827995641972</v>
      </c>
      <c r="Z47" s="14">
        <v>4.55399778757708</v>
      </c>
      <c r="AA47" s="14">
        <v>4.421009555001279</v>
      </c>
      <c r="AB47" s="14">
        <v>4.029123903463169</v>
      </c>
      <c r="AC47" s="14">
        <v>3.785269810743548</v>
      </c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</row>
    <row r="48" ht="14.25" customHeight="1">
      <c r="A48" s="21" t="s">
        <v>39</v>
      </c>
      <c r="B48" s="23">
        <f t="shared" ref="B48:AC48" si="9">B47/MAX(47:47)</f>
        <v>0.9608868533</v>
      </c>
      <c r="C48" s="23">
        <f t="shared" si="9"/>
        <v>0.9543093948</v>
      </c>
      <c r="D48" s="23">
        <f t="shared" si="9"/>
        <v>0.9533134235</v>
      </c>
      <c r="E48" s="23">
        <f t="shared" si="9"/>
        <v>0.9974903928</v>
      </c>
      <c r="F48" s="23">
        <f t="shared" si="9"/>
        <v>1</v>
      </c>
      <c r="G48" s="23">
        <f t="shared" si="9"/>
        <v>0.9943506403</v>
      </c>
      <c r="H48" s="23">
        <f t="shared" si="9"/>
        <v>0.9993276912</v>
      </c>
      <c r="I48" s="23">
        <f t="shared" si="9"/>
        <v>0.9776528947</v>
      </c>
      <c r="J48" s="23">
        <f t="shared" si="9"/>
        <v>0.9412478157</v>
      </c>
      <c r="K48" s="23">
        <f t="shared" si="9"/>
        <v>0.9504073746</v>
      </c>
      <c r="L48" s="23">
        <f t="shared" si="9"/>
        <v>0.9797101314</v>
      </c>
      <c r="M48" s="23">
        <f t="shared" si="9"/>
        <v>0.92564908</v>
      </c>
      <c r="N48" s="23">
        <f t="shared" si="9"/>
        <v>0.9503925096</v>
      </c>
      <c r="O48" s="23">
        <f t="shared" si="9"/>
        <v>0.9001188887</v>
      </c>
      <c r="P48" s="23">
        <f t="shared" si="9"/>
        <v>0.9197234732</v>
      </c>
      <c r="Q48" s="23">
        <f t="shared" si="9"/>
        <v>0.902515414</v>
      </c>
      <c r="R48" s="23">
        <f t="shared" si="9"/>
        <v>0.7272114739</v>
      </c>
      <c r="S48" s="23">
        <f t="shared" si="9"/>
        <v>0.7677389475</v>
      </c>
      <c r="T48" s="23">
        <f t="shared" si="9"/>
        <v>0.6932966916</v>
      </c>
      <c r="U48" s="23">
        <f t="shared" si="9"/>
        <v>0.6998601995</v>
      </c>
      <c r="V48" s="23">
        <f t="shared" si="9"/>
        <v>0.6930115049</v>
      </c>
      <c r="W48" s="23">
        <f t="shared" si="9"/>
        <v>0.6489573226</v>
      </c>
      <c r="X48" s="23">
        <f t="shared" si="9"/>
        <v>0.5448548586</v>
      </c>
      <c r="Y48" s="23">
        <f t="shared" si="9"/>
        <v>0.5680693684</v>
      </c>
      <c r="Z48" s="23">
        <f t="shared" si="9"/>
        <v>0.5948698476</v>
      </c>
      <c r="AA48" s="23">
        <f t="shared" si="9"/>
        <v>0.5774981462</v>
      </c>
      <c r="AB48" s="23">
        <f t="shared" si="9"/>
        <v>0.5263077485</v>
      </c>
      <c r="AC48" s="23">
        <f t="shared" si="9"/>
        <v>0.4944540995</v>
      </c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</row>
    <row r="49" ht="14.25" customHeight="1">
      <c r="A49" s="25" t="s">
        <v>44</v>
      </c>
      <c r="B49" s="26">
        <v>-17.0</v>
      </c>
      <c r="C49" s="26">
        <v>-16.0</v>
      </c>
      <c r="D49" s="26">
        <v>-15.0</v>
      </c>
      <c r="E49" s="26">
        <v>-14.0</v>
      </c>
      <c r="F49" s="26">
        <v>-13.0</v>
      </c>
      <c r="G49" s="26">
        <v>-12.0</v>
      </c>
      <c r="H49" s="26">
        <v>-11.0</v>
      </c>
      <c r="I49" s="26">
        <v>-10.0</v>
      </c>
      <c r="J49" s="26">
        <v>-9.0</v>
      </c>
      <c r="K49" s="26">
        <v>-8.0</v>
      </c>
      <c r="L49" s="26">
        <v>-7.0</v>
      </c>
      <c r="M49" s="26">
        <v>-6.0</v>
      </c>
      <c r="N49" s="26">
        <v>-5.0</v>
      </c>
      <c r="O49" s="26">
        <v>-4.0</v>
      </c>
      <c r="P49" s="26">
        <v>-3.0</v>
      </c>
      <c r="Q49" s="26">
        <v>-2.0</v>
      </c>
      <c r="R49" s="26">
        <v>-1.0</v>
      </c>
      <c r="S49" s="26">
        <v>0.0</v>
      </c>
      <c r="T49" s="26">
        <v>1.0</v>
      </c>
      <c r="U49" s="26">
        <v>2.0</v>
      </c>
      <c r="V49" s="26">
        <v>3.0</v>
      </c>
      <c r="W49" s="26">
        <v>4.0</v>
      </c>
      <c r="X49" s="26">
        <v>5.0</v>
      </c>
      <c r="Y49" s="26">
        <v>6.0</v>
      </c>
      <c r="Z49" s="26">
        <v>7.0</v>
      </c>
      <c r="AA49" s="26">
        <v>8.0</v>
      </c>
      <c r="AB49" s="26">
        <v>9.0</v>
      </c>
      <c r="AC49" s="26">
        <v>10.0</v>
      </c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ht="14.25" customHeight="1">
      <c r="A50" s="25" t="s">
        <v>47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 t="s">
        <v>51</v>
      </c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ht="14.25" customHeight="1">
      <c r="A51" s="33" t="s">
        <v>55</v>
      </c>
      <c r="B51" s="34">
        <v>0.0</v>
      </c>
      <c r="C51" s="34">
        <v>0.0</v>
      </c>
      <c r="D51" s="34">
        <v>0.0</v>
      </c>
      <c r="E51" s="34">
        <v>0.0</v>
      </c>
      <c r="F51" s="34">
        <v>0.0</v>
      </c>
      <c r="G51" s="34">
        <v>0.0</v>
      </c>
      <c r="H51" s="34">
        <v>0.0</v>
      </c>
      <c r="I51" s="34">
        <v>0.0</v>
      </c>
      <c r="J51" s="34">
        <v>0.0</v>
      </c>
      <c r="K51" s="34">
        <v>0.0</v>
      </c>
      <c r="L51" s="34">
        <v>0.0</v>
      </c>
      <c r="M51" s="34">
        <v>0.0</v>
      </c>
      <c r="N51" s="34">
        <v>0.0</v>
      </c>
      <c r="O51" s="34">
        <v>0.0</v>
      </c>
      <c r="P51" s="34">
        <v>0.0</v>
      </c>
      <c r="Q51" s="34">
        <v>0.0</v>
      </c>
      <c r="R51" s="34">
        <v>0.0</v>
      </c>
      <c r="S51" s="36">
        <f>0.015+0.025+0.00005</f>
        <v>0.04005</v>
      </c>
      <c r="T51" s="36">
        <f>0.02+0.025+0.00011</f>
        <v>0.04511</v>
      </c>
      <c r="U51" s="36">
        <f>0.05+0.00019</f>
        <v>0.05019</v>
      </c>
      <c r="V51" s="36">
        <f>0.055+0.00028</f>
        <v>0.05528</v>
      </c>
      <c r="W51" s="36">
        <f>0.065+0.004</f>
        <v>0.069</v>
      </c>
      <c r="X51" s="36">
        <f>0.075+0.005</f>
        <v>0.08</v>
      </c>
      <c r="Y51" s="36">
        <f>0.09+0.005</f>
        <v>0.095</v>
      </c>
      <c r="Z51" s="36">
        <f>0.105+0.006</f>
        <v>0.111</v>
      </c>
      <c r="AA51" s="36">
        <f>0.12+0.007</f>
        <v>0.127</v>
      </c>
      <c r="AB51" s="36">
        <f>0.135+0.00825</f>
        <v>0.14325</v>
      </c>
      <c r="AC51" s="36">
        <f>0.16+0.0098</f>
        <v>0.1698</v>
      </c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</row>
    <row r="52" ht="14.25" customHeight="1">
      <c r="A52" s="33" t="s">
        <v>56</v>
      </c>
      <c r="B52" s="43">
        <v>1.0</v>
      </c>
      <c r="C52" s="43">
        <v>1.0</v>
      </c>
      <c r="D52" s="43">
        <v>1.0</v>
      </c>
      <c r="E52" s="43">
        <v>1.0</v>
      </c>
      <c r="F52" s="43">
        <v>1.0</v>
      </c>
      <c r="G52" s="43">
        <v>1.0</v>
      </c>
      <c r="H52" s="43">
        <v>1.0</v>
      </c>
      <c r="I52" s="43">
        <v>1.0</v>
      </c>
      <c r="J52" s="43">
        <v>1.0</v>
      </c>
      <c r="K52" s="43">
        <v>1.0</v>
      </c>
      <c r="L52" s="43">
        <v>1.0</v>
      </c>
      <c r="M52" s="43">
        <v>1.0</v>
      </c>
      <c r="N52" s="43">
        <v>1.0</v>
      </c>
      <c r="O52" s="43">
        <v>1.0</v>
      </c>
      <c r="P52" s="43">
        <v>1.0</v>
      </c>
      <c r="Q52" s="43">
        <v>1.0</v>
      </c>
      <c r="R52" s="43">
        <v>1.0</v>
      </c>
      <c r="S52" s="43">
        <v>1.1</v>
      </c>
      <c r="T52" s="43">
        <v>1.1</v>
      </c>
      <c r="U52" s="43">
        <v>1.1</v>
      </c>
      <c r="V52" s="43">
        <v>1.1</v>
      </c>
      <c r="W52" s="43">
        <v>1.0</v>
      </c>
      <c r="X52" s="43">
        <v>1.0</v>
      </c>
      <c r="Y52" s="43">
        <v>1.0</v>
      </c>
      <c r="Z52" s="43">
        <v>1.0</v>
      </c>
      <c r="AA52" s="43">
        <v>1.0</v>
      </c>
      <c r="AB52" s="43">
        <v>1.0</v>
      </c>
      <c r="AC52" s="43">
        <v>1.0</v>
      </c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</row>
    <row r="53" ht="14.25" customHeight="1">
      <c r="A53" s="33" t="s">
        <v>57</v>
      </c>
      <c r="B53" s="34">
        <v>0.0</v>
      </c>
      <c r="C53" s="34">
        <v>0.0</v>
      </c>
      <c r="D53" s="34">
        <v>0.0</v>
      </c>
      <c r="E53" s="34">
        <v>0.0</v>
      </c>
      <c r="F53" s="34">
        <v>0.0</v>
      </c>
      <c r="G53" s="34">
        <v>0.0</v>
      </c>
      <c r="H53" s="34">
        <v>0.0</v>
      </c>
      <c r="I53" s="34">
        <v>0.0</v>
      </c>
      <c r="J53" s="34">
        <v>0.0</v>
      </c>
      <c r="K53" s="34">
        <v>0.0</v>
      </c>
      <c r="L53" s="34">
        <v>0.0</v>
      </c>
      <c r="M53" s="34">
        <v>0.0</v>
      </c>
      <c r="N53" s="34">
        <v>0.0</v>
      </c>
      <c r="O53" s="34">
        <v>0.0</v>
      </c>
      <c r="P53" s="34">
        <v>0.0</v>
      </c>
      <c r="Q53" s="34">
        <v>0.0</v>
      </c>
      <c r="R53" s="34">
        <v>0.0</v>
      </c>
      <c r="S53" s="34">
        <v>0.02505</v>
      </c>
      <c r="T53" s="34">
        <v>0.02511</v>
      </c>
      <c r="U53" s="34">
        <v>0.02519</v>
      </c>
      <c r="V53" s="34">
        <v>0.02528</v>
      </c>
      <c r="W53" s="34">
        <v>0.029</v>
      </c>
      <c r="X53" s="34">
        <v>0.03</v>
      </c>
      <c r="Y53" s="34">
        <v>0.03</v>
      </c>
      <c r="Z53" s="34">
        <v>0.031</v>
      </c>
      <c r="AA53" s="34">
        <v>0.032</v>
      </c>
      <c r="AB53" s="34">
        <v>0.02825</v>
      </c>
      <c r="AC53" s="34">
        <v>0.0248</v>
      </c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</row>
    <row r="54" ht="14.25" customHeight="1">
      <c r="A54" s="33" t="s">
        <v>59</v>
      </c>
      <c r="B54" s="34">
        <v>1.0</v>
      </c>
      <c r="C54" s="34">
        <v>1.0</v>
      </c>
      <c r="D54" s="34">
        <v>1.0</v>
      </c>
      <c r="E54" s="34">
        <v>1.0</v>
      </c>
      <c r="F54" s="34">
        <v>1.0</v>
      </c>
      <c r="G54" s="34">
        <v>1.0</v>
      </c>
      <c r="H54" s="34">
        <v>1.0</v>
      </c>
      <c r="I54" s="34">
        <v>1.0</v>
      </c>
      <c r="J54" s="34">
        <v>1.0</v>
      </c>
      <c r="K54" s="34">
        <v>1.0</v>
      </c>
      <c r="L54" s="34">
        <v>1.0</v>
      </c>
      <c r="M54" s="34">
        <v>1.0</v>
      </c>
      <c r="N54" s="34">
        <v>1.0</v>
      </c>
      <c r="O54" s="34">
        <v>1.0</v>
      </c>
      <c r="P54" s="34">
        <v>1.0</v>
      </c>
      <c r="Q54" s="34">
        <v>1.0</v>
      </c>
      <c r="R54" s="34">
        <v>1.0</v>
      </c>
      <c r="S54" s="34">
        <v>1.0</v>
      </c>
      <c r="T54" s="34">
        <v>1.0</v>
      </c>
      <c r="U54" s="34">
        <v>1.0</v>
      </c>
      <c r="V54" s="34">
        <v>1.0</v>
      </c>
      <c r="W54" s="34">
        <v>1.0</v>
      </c>
      <c r="X54" s="34">
        <v>1.0</v>
      </c>
      <c r="Y54" s="34">
        <v>1.0</v>
      </c>
      <c r="Z54" s="34">
        <v>1.0</v>
      </c>
      <c r="AA54" s="34">
        <v>1.0</v>
      </c>
      <c r="AB54" s="34">
        <v>1.0</v>
      </c>
      <c r="AC54" s="34">
        <v>1.0</v>
      </c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</row>
    <row r="55" ht="14.25" customHeight="1">
      <c r="A55" s="33" t="s">
        <v>60</v>
      </c>
      <c r="B55" s="43">
        <v>0.0</v>
      </c>
      <c r="C55" s="43">
        <v>0.0</v>
      </c>
      <c r="D55" s="43">
        <v>0.0</v>
      </c>
      <c r="E55" s="43">
        <v>0.0</v>
      </c>
      <c r="F55" s="43">
        <v>0.0</v>
      </c>
      <c r="G55" s="43">
        <v>0.0</v>
      </c>
      <c r="H55" s="43">
        <v>0.0</v>
      </c>
      <c r="I55" s="43">
        <v>0.0</v>
      </c>
      <c r="J55" s="43">
        <v>0.0</v>
      </c>
      <c r="K55" s="43">
        <v>0.0</v>
      </c>
      <c r="L55" s="43">
        <v>0.0</v>
      </c>
      <c r="M55" s="43">
        <v>0.0</v>
      </c>
      <c r="N55" s="43">
        <v>0.0</v>
      </c>
      <c r="O55" s="43">
        <v>0.0</v>
      </c>
      <c r="P55" s="43">
        <v>0.0</v>
      </c>
      <c r="Q55" s="43">
        <v>0.0</v>
      </c>
      <c r="R55" s="43">
        <v>0.0</v>
      </c>
      <c r="S55" s="43">
        <v>0.0</v>
      </c>
      <c r="T55" s="43">
        <v>0.0</v>
      </c>
      <c r="U55" s="43">
        <v>0.0</v>
      </c>
      <c r="V55" s="43">
        <v>0.0</v>
      </c>
      <c r="W55" s="43">
        <v>0.0</v>
      </c>
      <c r="X55" s="43">
        <v>0.0</v>
      </c>
      <c r="Y55" s="43">
        <v>0.0</v>
      </c>
      <c r="Z55" s="43">
        <v>0.0</v>
      </c>
      <c r="AA55" s="43">
        <v>0.0</v>
      </c>
      <c r="AB55" s="43">
        <v>0.0</v>
      </c>
      <c r="AC55" s="43">
        <v>0.0</v>
      </c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</row>
    <row r="56" ht="14.25" customHeight="1">
      <c r="A56" s="12" t="s">
        <v>64</v>
      </c>
      <c r="B56" s="14">
        <v>19.44439947163524</v>
      </c>
      <c r="C56" s="14">
        <v>17.27131582027342</v>
      </c>
      <c r="D56" s="14">
        <v>17.82926478155839</v>
      </c>
      <c r="E56" s="14">
        <v>16.137619994298</v>
      </c>
      <c r="F56" s="14">
        <v>17.09000839709505</v>
      </c>
      <c r="G56" s="14">
        <v>16.91554524350535</v>
      </c>
      <c r="H56" s="14">
        <v>15.9659503785322</v>
      </c>
      <c r="I56" s="14">
        <v>15.40103871930986</v>
      </c>
      <c r="J56" s="14">
        <v>15.41486228687152</v>
      </c>
      <c r="K56" s="14">
        <v>15.23496188146209</v>
      </c>
      <c r="L56" s="14">
        <v>15.40107530842592</v>
      </c>
      <c r="M56" s="14">
        <v>15.64018577136449</v>
      </c>
      <c r="N56" s="14">
        <v>16.46021757832111</v>
      </c>
      <c r="O56" s="14">
        <v>17.07585210215421</v>
      </c>
      <c r="P56" s="14">
        <v>17.52342776361794</v>
      </c>
      <c r="Q56" s="14">
        <v>17.73174229522281</v>
      </c>
      <c r="R56" s="14">
        <v>17.71196579482352</v>
      </c>
      <c r="S56" s="14">
        <v>18.25321903490874</v>
      </c>
      <c r="T56" s="14">
        <v>14.49642256938344</v>
      </c>
      <c r="U56" s="14">
        <v>14.02412545005234</v>
      </c>
      <c r="V56" s="14">
        <v>13.95496685642032</v>
      </c>
      <c r="W56" s="14">
        <v>14.12025706915343</v>
      </c>
      <c r="X56" s="14">
        <v>13.57035749541777</v>
      </c>
      <c r="Y56" s="14">
        <v>13.10917161855043</v>
      </c>
      <c r="Z56" s="14">
        <v>13.01675401627254</v>
      </c>
      <c r="AA56" s="14">
        <v>13.06715666310967</v>
      </c>
      <c r="AB56" s="14">
        <v>12.96217736695559</v>
      </c>
      <c r="AC56" s="14">
        <v>12.44993950461098</v>
      </c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</row>
    <row r="57" ht="14.25" customHeight="1">
      <c r="A57" s="21" t="s">
        <v>39</v>
      </c>
      <c r="B57" s="23">
        <f t="shared" ref="B57:AC57" si="10">B56/MAX(56:56)</f>
        <v>1</v>
      </c>
      <c r="C57" s="23">
        <f t="shared" si="10"/>
        <v>0.8882411537</v>
      </c>
      <c r="D57" s="23">
        <f t="shared" si="10"/>
        <v>0.9169357381</v>
      </c>
      <c r="E57" s="23">
        <f t="shared" si="10"/>
        <v>0.8299366621</v>
      </c>
      <c r="F57" s="23">
        <f t="shared" si="10"/>
        <v>0.8789167504</v>
      </c>
      <c r="G57" s="23">
        <f t="shared" si="10"/>
        <v>0.8699443389</v>
      </c>
      <c r="H57" s="23">
        <f t="shared" si="10"/>
        <v>0.8211079186</v>
      </c>
      <c r="I57" s="23">
        <f t="shared" si="10"/>
        <v>0.7920552518</v>
      </c>
      <c r="J57" s="23">
        <f t="shared" si="10"/>
        <v>0.7927661798</v>
      </c>
      <c r="K57" s="23">
        <f t="shared" si="10"/>
        <v>0.7835141375</v>
      </c>
      <c r="L57" s="23">
        <f t="shared" si="10"/>
        <v>0.7920571335</v>
      </c>
      <c r="M57" s="23">
        <f t="shared" si="10"/>
        <v>0.8043542715</v>
      </c>
      <c r="N57" s="23">
        <f t="shared" si="10"/>
        <v>0.8465274334</v>
      </c>
      <c r="O57" s="23">
        <f t="shared" si="10"/>
        <v>0.8781887107</v>
      </c>
      <c r="P57" s="23">
        <f t="shared" si="10"/>
        <v>0.9012069408</v>
      </c>
      <c r="Q57" s="23">
        <f t="shared" si="10"/>
        <v>0.9119202844</v>
      </c>
      <c r="R57" s="23">
        <f t="shared" si="10"/>
        <v>0.9109032048</v>
      </c>
      <c r="S57" s="23">
        <f t="shared" si="10"/>
        <v>0.9387391501</v>
      </c>
      <c r="T57" s="23">
        <f t="shared" si="10"/>
        <v>0.7455320279</v>
      </c>
      <c r="U57" s="23">
        <f t="shared" si="10"/>
        <v>0.7212424056</v>
      </c>
      <c r="V57" s="23">
        <f t="shared" si="10"/>
        <v>0.7176856697</v>
      </c>
      <c r="W57" s="23">
        <f t="shared" si="10"/>
        <v>0.7261863289</v>
      </c>
      <c r="X57" s="23">
        <f t="shared" si="10"/>
        <v>0.6979057139</v>
      </c>
      <c r="Y57" s="23">
        <f t="shared" si="10"/>
        <v>0.6741875283</v>
      </c>
      <c r="Z57" s="23">
        <f t="shared" si="10"/>
        <v>0.669434612</v>
      </c>
      <c r="AA57" s="23">
        <f t="shared" si="10"/>
        <v>0.6720267541</v>
      </c>
      <c r="AB57" s="23">
        <f t="shared" si="10"/>
        <v>0.6666278064</v>
      </c>
      <c r="AC57" s="23">
        <f t="shared" si="10"/>
        <v>0.640284084</v>
      </c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</row>
    <row r="58" ht="14.25" customHeight="1">
      <c r="A58" s="25" t="s">
        <v>44</v>
      </c>
      <c r="B58" s="26">
        <v>-12.0</v>
      </c>
      <c r="C58" s="26">
        <v>-11.0</v>
      </c>
      <c r="D58" s="26">
        <v>-10.0</v>
      </c>
      <c r="E58" s="26">
        <v>-9.0</v>
      </c>
      <c r="F58" s="26">
        <v>-8.0</v>
      </c>
      <c r="G58" s="26">
        <v>-7.0</v>
      </c>
      <c r="H58" s="26">
        <v>-6.0</v>
      </c>
      <c r="I58" s="26">
        <v>-5.0</v>
      </c>
      <c r="J58" s="26">
        <v>-4.0</v>
      </c>
      <c r="K58" s="26">
        <v>-3.0</v>
      </c>
      <c r="L58" s="26">
        <v>-2.0</v>
      </c>
      <c r="M58" s="26">
        <v>-1.0</v>
      </c>
      <c r="N58" s="26">
        <v>0.0</v>
      </c>
      <c r="O58" s="26">
        <v>1.0</v>
      </c>
      <c r="P58" s="26">
        <v>2.0</v>
      </c>
      <c r="Q58" s="26">
        <v>3.0</v>
      </c>
      <c r="R58" s="26">
        <v>4.0</v>
      </c>
      <c r="S58" s="26">
        <v>5.0</v>
      </c>
      <c r="T58" s="26">
        <v>6.0</v>
      </c>
      <c r="U58" s="26">
        <v>7.0</v>
      </c>
      <c r="V58" s="26">
        <v>8.0</v>
      </c>
      <c r="W58" s="26">
        <v>9.0</v>
      </c>
      <c r="X58" s="26">
        <v>10.0</v>
      </c>
      <c r="Y58" s="26">
        <v>11.0</v>
      </c>
      <c r="Z58" s="26">
        <v>12.0</v>
      </c>
      <c r="AA58" s="26">
        <v>13.0</v>
      </c>
      <c r="AB58" s="26">
        <v>14.0</v>
      </c>
      <c r="AC58" s="26">
        <v>15.0</v>
      </c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ht="14.25" customHeight="1">
      <c r="A59" s="25" t="s">
        <v>47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 t="s">
        <v>149</v>
      </c>
      <c r="N59" s="26"/>
      <c r="O59" s="26"/>
      <c r="P59" s="26" t="s">
        <v>51</v>
      </c>
      <c r="Q59" s="26"/>
      <c r="R59" s="26"/>
      <c r="S59" s="26"/>
      <c r="T59" s="26"/>
      <c r="U59" s="26" t="s">
        <v>150</v>
      </c>
      <c r="V59" s="26"/>
      <c r="W59" s="26"/>
      <c r="X59" s="26"/>
      <c r="Y59" s="26"/>
      <c r="Z59" s="26"/>
      <c r="AA59" s="26"/>
      <c r="AB59" s="26"/>
      <c r="AC59" s="26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ht="14.25" customHeight="1">
      <c r="A60" s="33" t="s">
        <v>55</v>
      </c>
      <c r="B60" s="34">
        <v>0.0</v>
      </c>
      <c r="C60" s="34">
        <v>0.0</v>
      </c>
      <c r="D60" s="34">
        <v>0.0</v>
      </c>
      <c r="E60" s="34">
        <v>0.0</v>
      </c>
      <c r="F60" s="34">
        <v>0.0</v>
      </c>
      <c r="G60" s="34">
        <v>0.0</v>
      </c>
      <c r="H60" s="34">
        <v>0.0</v>
      </c>
      <c r="I60" s="34">
        <v>0.0</v>
      </c>
      <c r="J60" s="34">
        <v>0.0</v>
      </c>
      <c r="K60" s="34">
        <v>0.0</v>
      </c>
      <c r="L60" s="34">
        <v>0.0</v>
      </c>
      <c r="M60" s="34">
        <v>0.01</v>
      </c>
      <c r="N60" s="34">
        <v>0.02</v>
      </c>
      <c r="O60" s="34">
        <v>0.03</v>
      </c>
      <c r="P60" s="34">
        <v>0.04</v>
      </c>
      <c r="Q60" s="34">
        <v>0.05</v>
      </c>
      <c r="R60" s="34">
        <v>0.06</v>
      </c>
      <c r="S60" s="34">
        <v>0.07</v>
      </c>
      <c r="T60" s="34">
        <v>0.08</v>
      </c>
      <c r="U60" s="34">
        <v>0.09</v>
      </c>
      <c r="V60" s="36">
        <v>0.1</v>
      </c>
      <c r="W60" s="34">
        <v>0.11</v>
      </c>
      <c r="X60" s="34">
        <v>0.12</v>
      </c>
      <c r="Y60" s="34">
        <v>0.13</v>
      </c>
      <c r="Z60" s="34">
        <v>0.14</v>
      </c>
      <c r="AA60" s="36">
        <v>0.15</v>
      </c>
      <c r="AB60" s="34">
        <v>0.18</v>
      </c>
      <c r="AC60" s="34">
        <v>0.21</v>
      </c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</row>
    <row r="61" ht="14.25" customHeight="1">
      <c r="A61" s="33" t="s">
        <v>56</v>
      </c>
      <c r="B61" s="43">
        <v>1.0</v>
      </c>
      <c r="C61" s="43">
        <v>1.0</v>
      </c>
      <c r="D61" s="43">
        <v>1.0</v>
      </c>
      <c r="E61" s="43">
        <v>1.0</v>
      </c>
      <c r="F61" s="43">
        <v>1.0</v>
      </c>
      <c r="G61" s="43">
        <v>1.0</v>
      </c>
      <c r="H61" s="43">
        <v>1.0</v>
      </c>
      <c r="I61" s="43">
        <v>1.0</v>
      </c>
      <c r="J61" s="43">
        <v>1.0</v>
      </c>
      <c r="K61" s="43">
        <v>1.0</v>
      </c>
      <c r="L61" s="43">
        <v>1.0</v>
      </c>
      <c r="M61" s="43">
        <v>1.0</v>
      </c>
      <c r="N61" s="43">
        <v>1.0</v>
      </c>
      <c r="O61" s="43">
        <v>1.0</v>
      </c>
      <c r="P61" s="43">
        <v>1.0</v>
      </c>
      <c r="Q61" s="43">
        <v>1.0</v>
      </c>
      <c r="R61" s="43">
        <v>1.0</v>
      </c>
      <c r="S61" s="43">
        <v>1.0</v>
      </c>
      <c r="T61" s="43">
        <v>1.0</v>
      </c>
      <c r="U61" s="43">
        <v>1.0</v>
      </c>
      <c r="V61" s="43">
        <v>1.0</v>
      </c>
      <c r="W61" s="43">
        <v>1.0</v>
      </c>
      <c r="X61" s="43">
        <v>1.0</v>
      </c>
      <c r="Y61" s="43">
        <v>1.0</v>
      </c>
      <c r="Z61" s="43">
        <v>1.0</v>
      </c>
      <c r="AA61" s="43">
        <v>1.0</v>
      </c>
      <c r="AB61" s="43">
        <v>1.0</v>
      </c>
      <c r="AC61" s="43">
        <v>1.0</v>
      </c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</row>
    <row r="62" ht="14.25" customHeight="1">
      <c r="A62" s="33" t="s">
        <v>57</v>
      </c>
      <c r="B62" s="34">
        <v>0.0</v>
      </c>
      <c r="C62" s="34">
        <v>0.0</v>
      </c>
      <c r="D62" s="34">
        <v>0.0</v>
      </c>
      <c r="E62" s="34">
        <v>0.0</v>
      </c>
      <c r="F62" s="34">
        <v>0.0</v>
      </c>
      <c r="G62" s="34">
        <v>0.0</v>
      </c>
      <c r="H62" s="34">
        <v>0.0</v>
      </c>
      <c r="I62" s="34">
        <v>0.0</v>
      </c>
      <c r="J62" s="34">
        <v>0.0</v>
      </c>
      <c r="K62" s="34">
        <v>0.0</v>
      </c>
      <c r="L62" s="34">
        <v>0.0</v>
      </c>
      <c r="M62" s="34">
        <v>0.0</v>
      </c>
      <c r="N62" s="34">
        <v>0.0</v>
      </c>
      <c r="O62" s="34">
        <v>0.0</v>
      </c>
      <c r="P62" s="34">
        <v>0.0</v>
      </c>
      <c r="Q62" s="34">
        <v>0.0</v>
      </c>
      <c r="R62" s="34">
        <v>0.0</v>
      </c>
      <c r="S62" s="34">
        <v>0.0</v>
      </c>
      <c r="T62" s="34">
        <v>0.0</v>
      </c>
      <c r="U62" s="34">
        <v>0.0</v>
      </c>
      <c r="V62" s="34">
        <v>0.0</v>
      </c>
      <c r="W62" s="34">
        <v>0.0</v>
      </c>
      <c r="X62" s="34">
        <v>0.0</v>
      </c>
      <c r="Y62" s="34">
        <v>0.0</v>
      </c>
      <c r="Z62" s="34">
        <v>0.0</v>
      </c>
      <c r="AA62" s="34">
        <v>0.0</v>
      </c>
      <c r="AB62" s="34">
        <v>0.0</v>
      </c>
      <c r="AC62" s="34">
        <v>0.0</v>
      </c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</row>
    <row r="63" ht="14.25" customHeight="1">
      <c r="A63" s="33" t="s">
        <v>59</v>
      </c>
      <c r="B63" s="34">
        <v>1.0</v>
      </c>
      <c r="C63" s="34">
        <v>1.0</v>
      </c>
      <c r="D63" s="34">
        <v>1.0</v>
      </c>
      <c r="E63" s="34">
        <v>1.0</v>
      </c>
      <c r="F63" s="34">
        <v>1.0</v>
      </c>
      <c r="G63" s="34">
        <v>1.0</v>
      </c>
      <c r="H63" s="34">
        <v>1.0</v>
      </c>
      <c r="I63" s="34">
        <v>1.0</v>
      </c>
      <c r="J63" s="34">
        <v>1.0</v>
      </c>
      <c r="K63" s="34">
        <v>1.0</v>
      </c>
      <c r="L63" s="34">
        <v>1.0</v>
      </c>
      <c r="M63" s="34">
        <v>1.0</v>
      </c>
      <c r="N63" s="34">
        <v>1.0</v>
      </c>
      <c r="O63" s="34">
        <v>1.0</v>
      </c>
      <c r="P63" s="34">
        <v>1.0</v>
      </c>
      <c r="Q63" s="34">
        <v>1.0</v>
      </c>
      <c r="R63" s="34">
        <v>1.0</v>
      </c>
      <c r="S63" s="34">
        <v>1.0</v>
      </c>
      <c r="T63" s="34">
        <v>1.0</v>
      </c>
      <c r="U63" s="34">
        <v>1.0</v>
      </c>
      <c r="V63" s="34">
        <v>1.0</v>
      </c>
      <c r="W63" s="34">
        <v>1.0</v>
      </c>
      <c r="X63" s="34">
        <v>1.0</v>
      </c>
      <c r="Y63" s="34">
        <v>1.0</v>
      </c>
      <c r="Z63" s="34">
        <v>1.0</v>
      </c>
      <c r="AA63" s="34">
        <v>1.0</v>
      </c>
      <c r="AB63" s="34">
        <v>1.0</v>
      </c>
      <c r="AC63" s="34">
        <v>1.0</v>
      </c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</row>
    <row r="64" ht="14.25" customHeight="1">
      <c r="A64" s="33" t="s">
        <v>60</v>
      </c>
      <c r="B64" s="43">
        <v>0.0</v>
      </c>
      <c r="C64" s="43">
        <v>0.0</v>
      </c>
      <c r="D64" s="43">
        <v>0.0</v>
      </c>
      <c r="E64" s="43">
        <v>0.0</v>
      </c>
      <c r="F64" s="43">
        <v>0.0</v>
      </c>
      <c r="G64" s="43">
        <v>0.0</v>
      </c>
      <c r="H64" s="43">
        <v>0.0</v>
      </c>
      <c r="I64" s="43">
        <v>0.0</v>
      </c>
      <c r="J64" s="43">
        <v>0.0</v>
      </c>
      <c r="K64" s="43">
        <v>0.0</v>
      </c>
      <c r="L64" s="43">
        <v>0.0</v>
      </c>
      <c r="M64" s="43">
        <v>0.0</v>
      </c>
      <c r="N64" s="43">
        <v>0.0</v>
      </c>
      <c r="O64" s="43">
        <v>0.0</v>
      </c>
      <c r="P64" s="43">
        <v>0.0</v>
      </c>
      <c r="Q64" s="43">
        <v>0.0</v>
      </c>
      <c r="R64" s="43">
        <v>0.0</v>
      </c>
      <c r="S64" s="43">
        <v>0.0</v>
      </c>
      <c r="T64" s="43">
        <v>0.0</v>
      </c>
      <c r="U64" s="43">
        <v>0.0</v>
      </c>
      <c r="V64" s="43">
        <v>0.0</v>
      </c>
      <c r="W64" s="43">
        <v>0.0</v>
      </c>
      <c r="X64" s="43">
        <v>0.0</v>
      </c>
      <c r="Y64" s="43">
        <v>0.0</v>
      </c>
      <c r="Z64" s="43">
        <v>0.0</v>
      </c>
      <c r="AA64" s="43">
        <v>0.0</v>
      </c>
      <c r="AB64" s="43">
        <v>0.0</v>
      </c>
      <c r="AC64" s="43">
        <v>0.0</v>
      </c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</row>
    <row r="65" ht="14.25" customHeight="1">
      <c r="A65" s="12" t="s">
        <v>70</v>
      </c>
      <c r="B65" s="14">
        <v>16.71014815425456</v>
      </c>
      <c r="C65" s="14">
        <v>16.54374649580615</v>
      </c>
      <c r="D65" s="14">
        <v>15.98512399959955</v>
      </c>
      <c r="E65" s="14">
        <v>17.22241297360396</v>
      </c>
      <c r="F65" s="14">
        <v>17.08510194991324</v>
      </c>
      <c r="G65" s="14">
        <v>17.29323605667365</v>
      </c>
      <c r="H65" s="14">
        <v>18.29011346401861</v>
      </c>
      <c r="I65" s="14">
        <v>18.43094094045899</v>
      </c>
      <c r="J65" s="14">
        <v>17.49837441689314</v>
      </c>
      <c r="K65" s="14">
        <v>18.1802658411608</v>
      </c>
      <c r="L65" s="14">
        <v>18.64502880958694</v>
      </c>
      <c r="M65" s="14">
        <v>17.8776814077604</v>
      </c>
      <c r="N65" s="14">
        <v>18.0160432603147</v>
      </c>
      <c r="O65" s="14">
        <v>18.24640073841818</v>
      </c>
      <c r="P65" s="14">
        <v>18.74798237427597</v>
      </c>
      <c r="Q65" s="14">
        <v>19.23218083820997</v>
      </c>
      <c r="R65" s="14">
        <v>18.55134312513546</v>
      </c>
      <c r="S65" s="14">
        <v>19.08748809072118</v>
      </c>
      <c r="T65" s="14">
        <v>18.88996767790468</v>
      </c>
      <c r="U65" s="14">
        <v>17.63209389535956</v>
      </c>
      <c r="V65" s="14">
        <v>17.97188764348331</v>
      </c>
      <c r="W65" s="14">
        <v>17.83718996513253</v>
      </c>
      <c r="X65" s="14">
        <v>16.82985637637197</v>
      </c>
      <c r="Y65" s="14">
        <v>17.85237011679376</v>
      </c>
      <c r="Z65" s="14">
        <v>18.10034412782595</v>
      </c>
      <c r="AA65" s="14">
        <v>16.78148079215894</v>
      </c>
      <c r="AB65" s="14">
        <v>15.90861636018403</v>
      </c>
      <c r="AC65" s="14">
        <v>15.82996238722232</v>
      </c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</row>
    <row r="66" ht="14.25" customHeight="1">
      <c r="A66" s="21" t="s">
        <v>39</v>
      </c>
      <c r="B66" s="23">
        <f t="shared" ref="B66:AC66" si="11">B65/MAX(65:65)</f>
        <v>0.8688639263</v>
      </c>
      <c r="C66" s="23">
        <f t="shared" si="11"/>
        <v>0.8602116752</v>
      </c>
      <c r="D66" s="23">
        <f t="shared" si="11"/>
        <v>0.8311654375</v>
      </c>
      <c r="E66" s="23">
        <f t="shared" si="11"/>
        <v>0.8954997417</v>
      </c>
      <c r="F66" s="23">
        <f t="shared" si="11"/>
        <v>0.8883600926</v>
      </c>
      <c r="G66" s="23">
        <f t="shared" si="11"/>
        <v>0.8991822717</v>
      </c>
      <c r="H66" s="23">
        <f t="shared" si="11"/>
        <v>0.9510160921</v>
      </c>
      <c r="I66" s="23">
        <f t="shared" si="11"/>
        <v>0.9583385834</v>
      </c>
      <c r="J66" s="23">
        <f t="shared" si="11"/>
        <v>0.9098486835</v>
      </c>
      <c r="K66" s="23">
        <f t="shared" si="11"/>
        <v>0.945304435</v>
      </c>
      <c r="L66" s="23">
        <f t="shared" si="11"/>
        <v>0.9694703355</v>
      </c>
      <c r="M66" s="23">
        <f t="shared" si="11"/>
        <v>0.9295711993</v>
      </c>
      <c r="N66" s="23">
        <f t="shared" si="11"/>
        <v>0.9367654876</v>
      </c>
      <c r="O66" s="23">
        <f t="shared" si="11"/>
        <v>0.9487431972</v>
      </c>
      <c r="P66" s="23">
        <f t="shared" si="11"/>
        <v>0.9748235279</v>
      </c>
      <c r="Q66" s="23">
        <f t="shared" si="11"/>
        <v>1</v>
      </c>
      <c r="R66" s="23">
        <f t="shared" si="11"/>
        <v>0.9645990375</v>
      </c>
      <c r="S66" s="23">
        <f t="shared" si="11"/>
        <v>0.9924765294</v>
      </c>
      <c r="T66" s="23">
        <f t="shared" si="11"/>
        <v>0.9822062218</v>
      </c>
      <c r="U66" s="23">
        <f t="shared" si="11"/>
        <v>0.916801586</v>
      </c>
      <c r="V66" s="23">
        <f t="shared" si="11"/>
        <v>0.934469564</v>
      </c>
      <c r="W66" s="23">
        <f t="shared" si="11"/>
        <v>0.9274657989</v>
      </c>
      <c r="X66" s="23">
        <f t="shared" si="11"/>
        <v>0.875088297</v>
      </c>
      <c r="Y66" s="23">
        <f t="shared" si="11"/>
        <v>0.9282551088</v>
      </c>
      <c r="Z66" s="23">
        <f t="shared" si="11"/>
        <v>0.9411488109</v>
      </c>
      <c r="AA66" s="23">
        <f t="shared" si="11"/>
        <v>0.8725729512</v>
      </c>
      <c r="AB66" s="23">
        <f t="shared" si="11"/>
        <v>0.8271873322</v>
      </c>
      <c r="AC66" s="23">
        <f t="shared" si="11"/>
        <v>0.8230976258</v>
      </c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</row>
    <row r="67" ht="14.25" customHeight="1">
      <c r="A67" s="25" t="s">
        <v>44</v>
      </c>
      <c r="B67" s="26">
        <v>-19.0</v>
      </c>
      <c r="C67" s="26">
        <v>-18.0</v>
      </c>
      <c r="D67" s="26">
        <v>-17.0</v>
      </c>
      <c r="E67" s="26">
        <v>-16.0</v>
      </c>
      <c r="F67" s="26">
        <v>-15.0</v>
      </c>
      <c r="G67" s="26">
        <v>-14.0</v>
      </c>
      <c r="H67" s="26">
        <v>-13.0</v>
      </c>
      <c r="I67" s="26">
        <v>-12.0</v>
      </c>
      <c r="J67" s="26">
        <v>-11.0</v>
      </c>
      <c r="K67" s="26">
        <v>-10.0</v>
      </c>
      <c r="L67" s="26">
        <v>-9.0</v>
      </c>
      <c r="M67" s="26">
        <v>-8.0</v>
      </c>
      <c r="N67" s="26">
        <v>-7.0</v>
      </c>
      <c r="O67" s="26">
        <v>-6.0</v>
      </c>
      <c r="P67" s="26">
        <v>-5.0</v>
      </c>
      <c r="Q67" s="26">
        <v>-4.0</v>
      </c>
      <c r="R67" s="26">
        <v>-3.0</v>
      </c>
      <c r="S67" s="26">
        <v>-2.0</v>
      </c>
      <c r="T67" s="26">
        <v>-1.0</v>
      </c>
      <c r="U67" s="26">
        <v>0.0</v>
      </c>
      <c r="V67" s="26">
        <v>1.0</v>
      </c>
      <c r="W67" s="26">
        <v>2.0</v>
      </c>
      <c r="X67" s="26">
        <v>3.0</v>
      </c>
      <c r="Y67" s="26">
        <v>4.0</v>
      </c>
      <c r="Z67" s="26">
        <v>5.0</v>
      </c>
      <c r="AA67" s="26">
        <v>6.0</v>
      </c>
      <c r="AB67" s="26">
        <v>7.0</v>
      </c>
      <c r="AC67" s="26">
        <v>8.0</v>
      </c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ht="14.25" customHeight="1">
      <c r="A68" s="25" t="s">
        <v>47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 t="s">
        <v>51</v>
      </c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ht="14.25" customHeight="1">
      <c r="A69" s="62" t="s">
        <v>55</v>
      </c>
      <c r="B69" s="63">
        <v>0.0</v>
      </c>
      <c r="C69" s="63">
        <v>0.0</v>
      </c>
      <c r="D69" s="63">
        <v>0.0</v>
      </c>
      <c r="E69" s="63">
        <v>0.0</v>
      </c>
      <c r="F69" s="63">
        <v>0.0</v>
      </c>
      <c r="G69" s="63">
        <v>0.0</v>
      </c>
      <c r="H69" s="63">
        <v>0.0</v>
      </c>
      <c r="I69" s="63">
        <v>0.0</v>
      </c>
      <c r="J69" s="63">
        <v>0.0</v>
      </c>
      <c r="K69" s="63">
        <v>0.0</v>
      </c>
      <c r="L69" s="63">
        <v>0.0</v>
      </c>
      <c r="M69" s="63">
        <v>0.0</v>
      </c>
      <c r="N69" s="63">
        <v>0.0</v>
      </c>
      <c r="O69" s="63">
        <v>0.0</v>
      </c>
      <c r="P69" s="63">
        <v>0.0</v>
      </c>
      <c r="Q69" s="63">
        <v>0.0</v>
      </c>
      <c r="R69" s="63">
        <v>0.0</v>
      </c>
      <c r="S69" s="63">
        <v>0.0</v>
      </c>
      <c r="T69" s="63">
        <v>0.0</v>
      </c>
      <c r="U69" s="64">
        <v>0.02</v>
      </c>
      <c r="V69" s="64">
        <v>0.04</v>
      </c>
      <c r="W69" s="64">
        <v>0.05</v>
      </c>
      <c r="X69" s="64">
        <v>0.06</v>
      </c>
      <c r="Y69" s="64">
        <v>0.07</v>
      </c>
      <c r="Z69" s="64">
        <v>0.08</v>
      </c>
      <c r="AA69" s="64">
        <v>0.09</v>
      </c>
      <c r="AB69" s="64">
        <v>0.1</v>
      </c>
      <c r="AC69" s="64">
        <v>0.115</v>
      </c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</row>
    <row r="70" ht="14.25" customHeight="1">
      <c r="A70" s="33" t="s">
        <v>56</v>
      </c>
      <c r="B70" s="43">
        <v>1.0</v>
      </c>
      <c r="C70" s="43">
        <v>1.0</v>
      </c>
      <c r="D70" s="43">
        <v>1.0</v>
      </c>
      <c r="E70" s="43">
        <v>1.0</v>
      </c>
      <c r="F70" s="43">
        <v>1.0</v>
      </c>
      <c r="G70" s="43">
        <v>1.0</v>
      </c>
      <c r="H70" s="43">
        <v>1.0</v>
      </c>
      <c r="I70" s="43">
        <v>1.0</v>
      </c>
      <c r="J70" s="43">
        <v>1.0</v>
      </c>
      <c r="K70" s="43">
        <v>1.0</v>
      </c>
      <c r="L70" s="43">
        <v>1.0</v>
      </c>
      <c r="M70" s="43">
        <v>1.0</v>
      </c>
      <c r="N70" s="43">
        <v>1.0</v>
      </c>
      <c r="O70" s="43">
        <v>1.0</v>
      </c>
      <c r="P70" s="43">
        <v>1.0</v>
      </c>
      <c r="Q70" s="43">
        <v>1.0</v>
      </c>
      <c r="R70" s="43">
        <v>1.0</v>
      </c>
      <c r="S70" s="43">
        <v>1.0</v>
      </c>
      <c r="T70" s="43">
        <v>1.0</v>
      </c>
      <c r="U70" s="43">
        <v>1.0</v>
      </c>
      <c r="V70" s="43">
        <v>1.0</v>
      </c>
      <c r="W70" s="43">
        <v>1.0</v>
      </c>
      <c r="X70" s="43">
        <v>1.0</v>
      </c>
      <c r="Y70" s="43">
        <v>1.0</v>
      </c>
      <c r="Z70" s="43">
        <v>1.0</v>
      </c>
      <c r="AA70" s="43">
        <v>1.0</v>
      </c>
      <c r="AB70" s="43">
        <v>1.0</v>
      </c>
      <c r="AC70" s="43">
        <v>1.0</v>
      </c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</row>
    <row r="71" ht="14.25" customHeight="1">
      <c r="A71" s="33" t="s">
        <v>57</v>
      </c>
      <c r="B71" s="34">
        <v>0.0</v>
      </c>
      <c r="C71" s="34">
        <v>0.0</v>
      </c>
      <c r="D71" s="34">
        <v>0.0</v>
      </c>
      <c r="E71" s="34">
        <v>0.0</v>
      </c>
      <c r="F71" s="34">
        <v>0.0</v>
      </c>
      <c r="G71" s="34">
        <v>0.0</v>
      </c>
      <c r="H71" s="34">
        <v>0.0</v>
      </c>
      <c r="I71" s="34">
        <v>0.0</v>
      </c>
      <c r="J71" s="34">
        <v>0.0</v>
      </c>
      <c r="K71" s="34">
        <v>0.0</v>
      </c>
      <c r="L71" s="34">
        <v>0.0</v>
      </c>
      <c r="M71" s="34">
        <v>0.0</v>
      </c>
      <c r="N71" s="34">
        <v>0.0</v>
      </c>
      <c r="O71" s="34">
        <v>0.0</v>
      </c>
      <c r="P71" s="34">
        <v>0.0</v>
      </c>
      <c r="Q71" s="34">
        <v>0.0</v>
      </c>
      <c r="R71" s="34">
        <v>0.0</v>
      </c>
      <c r="S71" s="34">
        <v>0.0</v>
      </c>
      <c r="T71" s="34">
        <v>0.0</v>
      </c>
      <c r="U71" s="34">
        <v>0.015</v>
      </c>
      <c r="V71" s="34">
        <v>0.03</v>
      </c>
      <c r="W71" s="34">
        <v>0.0375</v>
      </c>
      <c r="X71" s="34">
        <v>0.045</v>
      </c>
      <c r="Y71" s="34">
        <v>0.052535</v>
      </c>
      <c r="Z71" s="34">
        <v>0.0652</v>
      </c>
      <c r="AA71" s="34">
        <f>0.0027+0.0675+0.000675</f>
        <v>0.070875</v>
      </c>
      <c r="AB71" s="34">
        <v>0.082</v>
      </c>
      <c r="AC71" s="34">
        <f>0.0069+0.08625+0.00115</f>
        <v>0.0943</v>
      </c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</row>
    <row r="72" ht="14.25" customHeight="1">
      <c r="A72" s="33" t="s">
        <v>59</v>
      </c>
      <c r="B72" s="34">
        <v>1.0</v>
      </c>
      <c r="C72" s="34">
        <v>1.0</v>
      </c>
      <c r="D72" s="34">
        <v>1.0</v>
      </c>
      <c r="E72" s="34">
        <v>1.0</v>
      </c>
      <c r="F72" s="34">
        <v>1.0</v>
      </c>
      <c r="G72" s="34">
        <v>1.0</v>
      </c>
      <c r="H72" s="34">
        <v>1.0</v>
      </c>
      <c r="I72" s="34">
        <v>1.0</v>
      </c>
      <c r="J72" s="34">
        <v>1.0</v>
      </c>
      <c r="K72" s="34">
        <v>1.0</v>
      </c>
      <c r="L72" s="34">
        <v>1.0</v>
      </c>
      <c r="M72" s="34">
        <v>1.0</v>
      </c>
      <c r="N72" s="34">
        <v>1.0</v>
      </c>
      <c r="O72" s="34">
        <v>1.0</v>
      </c>
      <c r="P72" s="34">
        <v>1.0</v>
      </c>
      <c r="Q72" s="34">
        <v>1.0</v>
      </c>
      <c r="R72" s="34">
        <v>1.0</v>
      </c>
      <c r="S72" s="36">
        <v>1.0</v>
      </c>
      <c r="T72" s="36">
        <v>0.9899153846153846</v>
      </c>
      <c r="U72" s="36">
        <v>0.9798307692307692</v>
      </c>
      <c r="V72" s="36">
        <v>0.9697461538461538</v>
      </c>
      <c r="W72" s="36">
        <v>0.9596615384615383</v>
      </c>
      <c r="X72" s="36">
        <v>0.949576923076923</v>
      </c>
      <c r="Y72" s="36">
        <v>0.9394923076923076</v>
      </c>
      <c r="Z72" s="36">
        <v>0.9294076923076922</v>
      </c>
      <c r="AA72" s="36">
        <v>0.9193230769230768</v>
      </c>
      <c r="AB72" s="36">
        <v>0.9092384615384614</v>
      </c>
      <c r="AC72" s="36">
        <v>0.899153846153846</v>
      </c>
      <c r="AD72" s="36"/>
      <c r="AE72" s="36"/>
      <c r="AF72" s="36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</row>
    <row r="73" ht="14.25" customHeight="1">
      <c r="A73" s="33" t="s">
        <v>60</v>
      </c>
      <c r="B73" s="43">
        <v>0.0</v>
      </c>
      <c r="C73" s="43">
        <v>0.0</v>
      </c>
      <c r="D73" s="43">
        <v>0.0</v>
      </c>
      <c r="E73" s="43">
        <v>0.0</v>
      </c>
      <c r="F73" s="43">
        <v>0.0</v>
      </c>
      <c r="G73" s="43">
        <v>0.0</v>
      </c>
      <c r="H73" s="43">
        <v>0.0</v>
      </c>
      <c r="I73" s="43">
        <v>0.0</v>
      </c>
      <c r="J73" s="43">
        <v>0.0</v>
      </c>
      <c r="K73" s="43">
        <v>0.0</v>
      </c>
      <c r="L73" s="43">
        <v>0.0</v>
      </c>
      <c r="M73" s="43">
        <v>0.0</v>
      </c>
      <c r="N73" s="43">
        <v>0.0</v>
      </c>
      <c r="O73" s="43">
        <v>0.0</v>
      </c>
      <c r="P73" s="43">
        <v>0.0</v>
      </c>
      <c r="Q73" s="43">
        <v>0.0</v>
      </c>
      <c r="R73" s="43">
        <v>0.0</v>
      </c>
      <c r="S73" s="43">
        <v>0.0</v>
      </c>
      <c r="T73" s="43">
        <v>0.0</v>
      </c>
      <c r="U73" s="43">
        <v>0.0</v>
      </c>
      <c r="V73" s="43">
        <v>0.0</v>
      </c>
      <c r="W73" s="43">
        <v>0.0</v>
      </c>
      <c r="X73" s="43">
        <v>0.0</v>
      </c>
      <c r="Y73" s="43">
        <v>0.0</v>
      </c>
      <c r="Z73" s="43">
        <v>0.0</v>
      </c>
      <c r="AA73" s="43">
        <v>0.0</v>
      </c>
      <c r="AB73" s="43">
        <v>0.0</v>
      </c>
      <c r="AC73" s="43">
        <v>0.0</v>
      </c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</row>
    <row r="74" ht="14.25" customHeight="1">
      <c r="A74" s="12" t="s">
        <v>76</v>
      </c>
      <c r="B74" s="14">
        <v>15.44637862531608</v>
      </c>
      <c r="C74" s="14">
        <v>15.00076342753044</v>
      </c>
      <c r="D74" s="14">
        <v>15.62469660097883</v>
      </c>
      <c r="E74" s="14">
        <v>15.1978679088545</v>
      </c>
      <c r="F74" s="14">
        <v>16.31565040206087</v>
      </c>
      <c r="G74" s="14">
        <v>15.24063099752177</v>
      </c>
      <c r="H74" s="14">
        <v>15.5716065843771</v>
      </c>
      <c r="I74" s="14">
        <v>15.67418413516924</v>
      </c>
      <c r="J74" s="14">
        <v>15.34762247617356</v>
      </c>
      <c r="K74" s="14">
        <v>16.05796889371579</v>
      </c>
      <c r="L74" s="14">
        <v>17.40032994389152</v>
      </c>
      <c r="M74" s="14">
        <v>17.37561077288557</v>
      </c>
      <c r="N74" s="14">
        <v>18.40257027297582</v>
      </c>
      <c r="O74" s="14">
        <v>17.98330106736954</v>
      </c>
      <c r="P74" s="14">
        <v>18.14246627609586</v>
      </c>
      <c r="Q74" s="14">
        <v>17.41621471011569</v>
      </c>
      <c r="R74" s="14">
        <v>15.95996531684348</v>
      </c>
      <c r="S74" s="14">
        <v>15.70010985923429</v>
      </c>
      <c r="T74" s="14">
        <v>14.25656762989722</v>
      </c>
      <c r="U74" s="14">
        <v>13.74287062058512</v>
      </c>
      <c r="V74" s="14">
        <v>13.53901430288848</v>
      </c>
      <c r="W74" s="14">
        <v>13.13388862572562</v>
      </c>
      <c r="X74" s="14">
        <v>11.84928282618175</v>
      </c>
      <c r="Y74" s="14">
        <v>12.41965218899752</v>
      </c>
      <c r="Z74" s="14">
        <v>12.43769708839584</v>
      </c>
      <c r="AA74" s="14">
        <v>12.62219748978639</v>
      </c>
      <c r="AB74" s="14">
        <v>12.29309334525373</v>
      </c>
      <c r="AC74" s="14">
        <v>11.59652400064706</v>
      </c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</row>
    <row r="75" ht="14.25" customHeight="1">
      <c r="A75" s="21" t="s">
        <v>39</v>
      </c>
      <c r="B75" s="23">
        <f t="shared" ref="B75:AC75" si="12">B74/MAX(74:74)</f>
        <v>0.8393598501</v>
      </c>
      <c r="C75" s="23">
        <f t="shared" si="12"/>
        <v>0.8151450153</v>
      </c>
      <c r="D75" s="23">
        <f t="shared" si="12"/>
        <v>0.8490496908</v>
      </c>
      <c r="E75" s="23">
        <f t="shared" si="12"/>
        <v>0.8258557193</v>
      </c>
      <c r="F75" s="23">
        <f t="shared" si="12"/>
        <v>0.886596283</v>
      </c>
      <c r="G75" s="23">
        <f t="shared" si="12"/>
        <v>0.8281794756</v>
      </c>
      <c r="H75" s="23">
        <f t="shared" si="12"/>
        <v>0.8461647668</v>
      </c>
      <c r="I75" s="23">
        <f t="shared" si="12"/>
        <v>0.8517388551</v>
      </c>
      <c r="J75" s="23">
        <f t="shared" si="12"/>
        <v>0.8339934177</v>
      </c>
      <c r="K75" s="23">
        <f t="shared" si="12"/>
        <v>0.8725938092</v>
      </c>
      <c r="L75" s="23">
        <f t="shared" si="12"/>
        <v>0.9455380246</v>
      </c>
      <c r="M75" s="23">
        <f t="shared" si="12"/>
        <v>0.9441947791</v>
      </c>
      <c r="N75" s="23">
        <f t="shared" si="12"/>
        <v>1</v>
      </c>
      <c r="O75" s="23">
        <f t="shared" si="12"/>
        <v>0.9772168127</v>
      </c>
      <c r="P75" s="23">
        <f t="shared" si="12"/>
        <v>0.9858658876</v>
      </c>
      <c r="Q75" s="23">
        <f t="shared" si="12"/>
        <v>0.9464012066</v>
      </c>
      <c r="R75" s="23">
        <f t="shared" si="12"/>
        <v>0.8672682718</v>
      </c>
      <c r="S75" s="23">
        <f t="shared" si="12"/>
        <v>0.853147665</v>
      </c>
      <c r="T75" s="23">
        <f t="shared" si="12"/>
        <v>0.7747052405</v>
      </c>
      <c r="U75" s="23">
        <f t="shared" si="12"/>
        <v>0.7467908241</v>
      </c>
      <c r="V75" s="23">
        <f t="shared" si="12"/>
        <v>0.7357132239</v>
      </c>
      <c r="W75" s="23">
        <f t="shared" si="12"/>
        <v>0.7136985992</v>
      </c>
      <c r="X75" s="23">
        <f t="shared" si="12"/>
        <v>0.6438928177</v>
      </c>
      <c r="Y75" s="23">
        <f t="shared" si="12"/>
        <v>0.6748868231</v>
      </c>
      <c r="Z75" s="23">
        <f t="shared" si="12"/>
        <v>0.6758673872</v>
      </c>
      <c r="AA75" s="23">
        <f t="shared" si="12"/>
        <v>0.6858931824</v>
      </c>
      <c r="AB75" s="23">
        <f t="shared" si="12"/>
        <v>0.6680095858</v>
      </c>
      <c r="AC75" s="23">
        <f t="shared" si="12"/>
        <v>0.6301578436</v>
      </c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</row>
    <row r="76" ht="14.25" customHeight="1">
      <c r="A76" s="25" t="s">
        <v>44</v>
      </c>
      <c r="B76" s="26">
        <v>-9.0</v>
      </c>
      <c r="C76" s="26">
        <v>-8.0</v>
      </c>
      <c r="D76" s="26">
        <v>-7.0</v>
      </c>
      <c r="E76" s="26">
        <v>-6.0</v>
      </c>
      <c r="F76" s="26">
        <v>-5.0</v>
      </c>
      <c r="G76" s="26">
        <v>-4.0</v>
      </c>
      <c r="H76" s="26">
        <v>-3.0</v>
      </c>
      <c r="I76" s="26">
        <v>-2.0</v>
      </c>
      <c r="J76" s="26">
        <v>-1.0</v>
      </c>
      <c r="K76" s="26">
        <v>0.0</v>
      </c>
      <c r="L76" s="26">
        <v>1.0</v>
      </c>
      <c r="M76" s="26">
        <v>2.0</v>
      </c>
      <c r="N76" s="26">
        <v>3.0</v>
      </c>
      <c r="O76" s="26">
        <v>4.0</v>
      </c>
      <c r="P76" s="26">
        <v>5.0</v>
      </c>
      <c r="Q76" s="26">
        <v>6.0</v>
      </c>
      <c r="R76" s="26">
        <v>7.0</v>
      </c>
      <c r="S76" s="26">
        <v>8.0</v>
      </c>
      <c r="T76" s="26">
        <v>9.0</v>
      </c>
      <c r="U76" s="26">
        <v>10.0</v>
      </c>
      <c r="V76" s="26">
        <v>11.0</v>
      </c>
      <c r="W76" s="26">
        <v>12.0</v>
      </c>
      <c r="X76" s="26">
        <v>13.0</v>
      </c>
      <c r="Y76" s="26">
        <v>14.0</v>
      </c>
      <c r="Z76" s="26">
        <v>15.0</v>
      </c>
      <c r="AA76" s="26">
        <v>16.0</v>
      </c>
      <c r="AB76" s="26">
        <v>17.0</v>
      </c>
      <c r="AC76" s="26">
        <v>18.0</v>
      </c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ht="14.25" customHeight="1">
      <c r="A77" s="25" t="s">
        <v>47</v>
      </c>
      <c r="B77" s="26"/>
      <c r="C77" s="26"/>
      <c r="D77" s="26"/>
      <c r="E77" s="26"/>
      <c r="F77" s="26"/>
      <c r="G77" s="26"/>
      <c r="H77" s="26"/>
      <c r="I77" s="26"/>
      <c r="J77" s="26"/>
      <c r="K77" s="26" t="s">
        <v>51</v>
      </c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ht="14.25" customHeight="1">
      <c r="A78" s="33" t="s">
        <v>55</v>
      </c>
      <c r="B78" s="34">
        <v>0.0</v>
      </c>
      <c r="C78" s="34">
        <v>0.0</v>
      </c>
      <c r="D78" s="34">
        <v>0.0</v>
      </c>
      <c r="E78" s="34">
        <v>0.0</v>
      </c>
      <c r="F78" s="34">
        <v>0.0</v>
      </c>
      <c r="G78" s="34">
        <v>0.0</v>
      </c>
      <c r="H78" s="34">
        <v>0.0</v>
      </c>
      <c r="I78" s="34">
        <v>0.0</v>
      </c>
      <c r="J78" s="34">
        <v>0.0</v>
      </c>
      <c r="K78" s="36">
        <v>0.3</v>
      </c>
      <c r="L78" s="36">
        <v>0.3</v>
      </c>
      <c r="M78" s="36">
        <v>0.3</v>
      </c>
      <c r="N78" s="36">
        <v>0.3</v>
      </c>
      <c r="O78" s="36">
        <v>0.3</v>
      </c>
      <c r="P78" s="36">
        <v>0.3</v>
      </c>
      <c r="Q78" s="36">
        <v>0.3</v>
      </c>
      <c r="R78" s="36">
        <v>0.3</v>
      </c>
      <c r="S78" s="36">
        <v>0.3</v>
      </c>
      <c r="T78" s="36">
        <v>0.31</v>
      </c>
      <c r="U78" s="36">
        <v>0.32</v>
      </c>
      <c r="V78" s="36">
        <v>0.33</v>
      </c>
      <c r="W78" s="36">
        <v>0.34</v>
      </c>
      <c r="X78" s="36">
        <v>0.35</v>
      </c>
      <c r="Y78" s="36">
        <v>0.36</v>
      </c>
      <c r="Z78" s="36">
        <v>0.37</v>
      </c>
      <c r="AA78" s="36">
        <v>0.38</v>
      </c>
      <c r="AB78" s="36">
        <v>0.39</v>
      </c>
      <c r="AC78" s="34">
        <v>0.4</v>
      </c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</row>
    <row r="79" ht="14.25" customHeight="1">
      <c r="A79" s="33" t="s">
        <v>56</v>
      </c>
      <c r="B79" s="43">
        <v>1.0</v>
      </c>
      <c r="C79" s="43">
        <v>1.0</v>
      </c>
      <c r="D79" s="43">
        <v>1.0</v>
      </c>
      <c r="E79" s="43">
        <v>1.0</v>
      </c>
      <c r="F79" s="43">
        <v>1.0</v>
      </c>
      <c r="G79" s="43">
        <v>1.0</v>
      </c>
      <c r="H79" s="43">
        <v>1.0</v>
      </c>
      <c r="I79" s="43">
        <v>1.0</v>
      </c>
      <c r="J79" s="43">
        <v>1.0</v>
      </c>
      <c r="K79" s="43">
        <v>1.5</v>
      </c>
      <c r="L79" s="43">
        <v>1.5</v>
      </c>
      <c r="M79" s="43">
        <v>1.5</v>
      </c>
      <c r="N79" s="43">
        <v>1.5</v>
      </c>
      <c r="O79" s="43">
        <v>1.5</v>
      </c>
      <c r="P79" s="43">
        <v>1.5</v>
      </c>
      <c r="Q79" s="43">
        <v>1.5</v>
      </c>
      <c r="R79" s="43">
        <v>1.5</v>
      </c>
      <c r="S79" s="43">
        <v>1.5</v>
      </c>
      <c r="T79" s="43">
        <v>1.5</v>
      </c>
      <c r="U79" s="43">
        <v>1.5</v>
      </c>
      <c r="V79" s="43">
        <v>1.5</v>
      </c>
      <c r="W79" s="43">
        <v>1.5</v>
      </c>
      <c r="X79" s="43">
        <v>1.5</v>
      </c>
      <c r="Y79" s="43">
        <v>1.5</v>
      </c>
      <c r="Z79" s="43">
        <v>1.5</v>
      </c>
      <c r="AA79" s="43">
        <v>1.5</v>
      </c>
      <c r="AB79" s="43">
        <v>1.5</v>
      </c>
      <c r="AC79" s="43">
        <v>1.5</v>
      </c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</row>
    <row r="80" ht="14.25" customHeight="1">
      <c r="A80" s="33" t="s">
        <v>57</v>
      </c>
      <c r="B80" s="34">
        <v>0.0</v>
      </c>
      <c r="C80" s="34">
        <v>0.0</v>
      </c>
      <c r="D80" s="34">
        <v>0.0</v>
      </c>
      <c r="E80" s="34">
        <v>0.0</v>
      </c>
      <c r="F80" s="34">
        <v>0.0</v>
      </c>
      <c r="G80" s="34">
        <v>0.0</v>
      </c>
      <c r="H80" s="34">
        <v>0.0</v>
      </c>
      <c r="I80" s="34">
        <v>0.0</v>
      </c>
      <c r="J80" s="34">
        <v>0.0</v>
      </c>
      <c r="K80" s="34">
        <v>0.0</v>
      </c>
      <c r="L80" s="34">
        <v>0.0</v>
      </c>
      <c r="M80" s="34">
        <v>0.0</v>
      </c>
      <c r="N80" s="34">
        <v>0.0</v>
      </c>
      <c r="O80" s="34">
        <v>0.0</v>
      </c>
      <c r="P80" s="34">
        <v>0.0</v>
      </c>
      <c r="Q80" s="34">
        <v>0.0</v>
      </c>
      <c r="R80" s="34">
        <v>0.0</v>
      </c>
      <c r="S80" s="34">
        <v>0.0</v>
      </c>
      <c r="T80" s="34">
        <v>0.0</v>
      </c>
      <c r="U80" s="34">
        <v>0.0</v>
      </c>
      <c r="V80" s="34">
        <v>0.0</v>
      </c>
      <c r="W80" s="34">
        <v>0.0</v>
      </c>
      <c r="X80" s="34">
        <v>0.0</v>
      </c>
      <c r="Y80" s="34">
        <v>0.0</v>
      </c>
      <c r="Z80" s="34">
        <v>0.0</v>
      </c>
      <c r="AA80" s="34">
        <v>0.0</v>
      </c>
      <c r="AB80" s="34">
        <v>0.0</v>
      </c>
      <c r="AC80" s="34">
        <v>0.0</v>
      </c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</row>
    <row r="81" ht="14.25" customHeight="1">
      <c r="A81" s="33" t="s">
        <v>59</v>
      </c>
      <c r="B81" s="34">
        <v>1.0</v>
      </c>
      <c r="C81" s="34">
        <v>1.0</v>
      </c>
      <c r="D81" s="34">
        <v>1.0</v>
      </c>
      <c r="E81" s="34">
        <v>1.0</v>
      </c>
      <c r="F81" s="34">
        <v>1.0</v>
      </c>
      <c r="G81" s="34">
        <v>1.0</v>
      </c>
      <c r="H81" s="34">
        <v>1.0</v>
      </c>
      <c r="I81" s="34">
        <v>1.0</v>
      </c>
      <c r="J81" s="34">
        <v>1.0</v>
      </c>
      <c r="K81" s="34">
        <v>1.0</v>
      </c>
      <c r="L81" s="34">
        <v>1.0</v>
      </c>
      <c r="M81" s="34">
        <v>1.0</v>
      </c>
      <c r="N81" s="34">
        <v>1.0</v>
      </c>
      <c r="O81" s="34">
        <v>1.0</v>
      </c>
      <c r="P81" s="34">
        <v>1.0</v>
      </c>
      <c r="Q81" s="34">
        <v>1.0</v>
      </c>
      <c r="R81" s="34">
        <v>1.0</v>
      </c>
      <c r="S81" s="34">
        <v>1.0</v>
      </c>
      <c r="T81" s="34">
        <v>1.0</v>
      </c>
      <c r="U81" s="34">
        <v>1.0</v>
      </c>
      <c r="V81" s="34">
        <v>1.0</v>
      </c>
      <c r="W81" s="34">
        <v>1.0</v>
      </c>
      <c r="X81" s="34">
        <v>1.0</v>
      </c>
      <c r="Y81" s="34">
        <v>1.0</v>
      </c>
      <c r="Z81" s="34">
        <v>1.0</v>
      </c>
      <c r="AA81" s="34">
        <v>1.0</v>
      </c>
      <c r="AB81" s="34">
        <v>1.0</v>
      </c>
      <c r="AC81" s="34">
        <v>1.0</v>
      </c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</row>
    <row r="82" ht="14.25" customHeight="1">
      <c r="A82" s="33" t="s">
        <v>60</v>
      </c>
      <c r="B82" s="43">
        <v>0.0</v>
      </c>
      <c r="C82" s="43">
        <v>0.0</v>
      </c>
      <c r="D82" s="43">
        <v>0.0</v>
      </c>
      <c r="E82" s="43">
        <v>0.0</v>
      </c>
      <c r="F82" s="43">
        <v>0.0</v>
      </c>
      <c r="G82" s="43">
        <v>0.0</v>
      </c>
      <c r="H82" s="43">
        <v>0.0</v>
      </c>
      <c r="I82" s="43">
        <v>0.0</v>
      </c>
      <c r="J82" s="43">
        <v>0.0</v>
      </c>
      <c r="K82" s="43">
        <v>0.0</v>
      </c>
      <c r="L82" s="43">
        <v>0.0</v>
      </c>
      <c r="M82" s="43">
        <v>0.0</v>
      </c>
      <c r="N82" s="43">
        <v>0.0</v>
      </c>
      <c r="O82" s="43">
        <v>0.0</v>
      </c>
      <c r="P82" s="43">
        <v>0.0</v>
      </c>
      <c r="Q82" s="43">
        <v>1.0</v>
      </c>
      <c r="R82" s="43">
        <v>1.0</v>
      </c>
      <c r="S82" s="43">
        <v>1.0</v>
      </c>
      <c r="T82" s="43">
        <v>1.0</v>
      </c>
      <c r="U82" s="43">
        <v>1.0</v>
      </c>
      <c r="V82" s="43">
        <v>1.0</v>
      </c>
      <c r="W82" s="43">
        <v>1.0</v>
      </c>
      <c r="X82" s="43">
        <v>1.0</v>
      </c>
      <c r="Y82" s="43">
        <v>1.0</v>
      </c>
      <c r="Z82" s="43">
        <v>1.0</v>
      </c>
      <c r="AA82" s="43">
        <v>1.0</v>
      </c>
      <c r="AB82" s="43">
        <v>1.0</v>
      </c>
      <c r="AC82" s="43">
        <v>1.0</v>
      </c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</row>
    <row r="83" ht="14.25" customHeight="1">
      <c r="A83" s="12" t="s">
        <v>77</v>
      </c>
      <c r="B83" s="14">
        <v>14.63184989783997</v>
      </c>
      <c r="C83" s="14">
        <v>14.17963216733438</v>
      </c>
      <c r="D83" s="14">
        <v>13.57042912058358</v>
      </c>
      <c r="E83" s="14">
        <v>13.92924278987042</v>
      </c>
      <c r="F83" s="14">
        <v>13.99541081072903</v>
      </c>
      <c r="G83" s="14">
        <v>13.76372464251671</v>
      </c>
      <c r="H83" s="14">
        <v>14.06715387208545</v>
      </c>
      <c r="I83" s="14">
        <v>14.00761928004816</v>
      </c>
      <c r="J83" s="14">
        <v>14.3902067975607</v>
      </c>
      <c r="K83" s="14">
        <v>14.72258608920546</v>
      </c>
      <c r="L83" s="14">
        <v>14.56114208989526</v>
      </c>
      <c r="M83" s="14">
        <v>14.33891133700696</v>
      </c>
      <c r="N83" s="14">
        <v>14.1698856977831</v>
      </c>
      <c r="O83" s="14">
        <v>14.5526024395951</v>
      </c>
      <c r="P83" s="14">
        <v>14.53335050843444</v>
      </c>
      <c r="Q83" s="14">
        <v>14.80060429349782</v>
      </c>
      <c r="R83" s="14">
        <v>13.82614220359177</v>
      </c>
      <c r="S83" s="14">
        <v>13.826862994627</v>
      </c>
      <c r="T83" s="14">
        <v>13.07899681640247</v>
      </c>
      <c r="U83" s="14">
        <v>12.39928906941078</v>
      </c>
      <c r="V83" s="14">
        <v>12.03999636004403</v>
      </c>
      <c r="W83" s="14">
        <v>11.13334967252374</v>
      </c>
      <c r="X83" s="14">
        <v>10.2606304082657</v>
      </c>
      <c r="Y83" s="14">
        <v>10.07704148301348</v>
      </c>
      <c r="Z83" s="14">
        <v>10.34396774614745</v>
      </c>
      <c r="AA83" s="14">
        <v>9.965209542356876</v>
      </c>
      <c r="AB83" s="14">
        <v>9.6126236168958</v>
      </c>
      <c r="AC83" s="14">
        <v>8.623454664966232</v>
      </c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</row>
    <row r="84" ht="14.25" customHeight="1">
      <c r="A84" s="21" t="s">
        <v>39</v>
      </c>
      <c r="B84" s="23">
        <f t="shared" ref="B84:AC84" si="13">B83/MAX(83:83)</f>
        <v>0.9885981415</v>
      </c>
      <c r="C84" s="23">
        <f t="shared" si="13"/>
        <v>0.958044137</v>
      </c>
      <c r="D84" s="23">
        <f t="shared" si="13"/>
        <v>0.9168834496</v>
      </c>
      <c r="E84" s="23">
        <f t="shared" si="13"/>
        <v>0.9411266266</v>
      </c>
      <c r="F84" s="23">
        <f t="shared" si="13"/>
        <v>0.9455972562</v>
      </c>
      <c r="G84" s="23">
        <f t="shared" si="13"/>
        <v>0.9299434246</v>
      </c>
      <c r="H84" s="23">
        <f t="shared" si="13"/>
        <v>0.9504445625</v>
      </c>
      <c r="I84" s="23">
        <f t="shared" si="13"/>
        <v>0.9464221191</v>
      </c>
      <c r="J84" s="23">
        <f t="shared" si="13"/>
        <v>0.9722715716</v>
      </c>
      <c r="K84" s="23">
        <f t="shared" si="13"/>
        <v>0.9947287149</v>
      </c>
      <c r="L84" s="23">
        <f t="shared" si="13"/>
        <v>0.983820782</v>
      </c>
      <c r="M84" s="23">
        <f t="shared" si="13"/>
        <v>0.9688058036</v>
      </c>
      <c r="N84" s="23">
        <f t="shared" si="13"/>
        <v>0.9573856186</v>
      </c>
      <c r="O84" s="23">
        <f t="shared" si="13"/>
        <v>0.9832438021</v>
      </c>
      <c r="P84" s="23">
        <f t="shared" si="13"/>
        <v>0.9819430491</v>
      </c>
      <c r="Q84" s="23">
        <f t="shared" si="13"/>
        <v>1</v>
      </c>
      <c r="R84" s="23">
        <f t="shared" si="13"/>
        <v>0.9341606552</v>
      </c>
      <c r="S84" s="23">
        <f t="shared" si="13"/>
        <v>0.9342093553</v>
      </c>
      <c r="T84" s="23">
        <f t="shared" si="13"/>
        <v>0.8836799199</v>
      </c>
      <c r="U84" s="23">
        <f t="shared" si="13"/>
        <v>0.8377555959</v>
      </c>
      <c r="V84" s="23">
        <f t="shared" si="13"/>
        <v>0.8134800527</v>
      </c>
      <c r="W84" s="23">
        <f t="shared" si="13"/>
        <v>0.7522226425</v>
      </c>
      <c r="X84" s="23">
        <f t="shared" si="13"/>
        <v>0.6932575322</v>
      </c>
      <c r="Y84" s="23">
        <f t="shared" si="13"/>
        <v>0.6808533816</v>
      </c>
      <c r="Z84" s="23">
        <f t="shared" si="13"/>
        <v>0.6988882036</v>
      </c>
      <c r="AA84" s="23">
        <f t="shared" si="13"/>
        <v>0.6732974779</v>
      </c>
      <c r="AB84" s="23">
        <f t="shared" si="13"/>
        <v>0.6494750773</v>
      </c>
      <c r="AC84" s="23">
        <f t="shared" si="13"/>
        <v>0.5826420661</v>
      </c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</row>
    <row r="85" ht="14.25" customHeight="1">
      <c r="A85" s="25" t="s">
        <v>44</v>
      </c>
      <c r="B85" s="26">
        <v>-16.0</v>
      </c>
      <c r="C85" s="26">
        <v>-15.0</v>
      </c>
      <c r="D85" s="26">
        <v>-14.0</v>
      </c>
      <c r="E85" s="26">
        <v>-13.0</v>
      </c>
      <c r="F85" s="26">
        <v>-12.0</v>
      </c>
      <c r="G85" s="26">
        <v>-11.0</v>
      </c>
      <c r="H85" s="26">
        <v>-10.0</v>
      </c>
      <c r="I85" s="26">
        <v>-9.0</v>
      </c>
      <c r="J85" s="26">
        <v>-8.0</v>
      </c>
      <c r="K85" s="26">
        <v>-7.0</v>
      </c>
      <c r="L85" s="26">
        <v>-6.0</v>
      </c>
      <c r="M85" s="26">
        <v>-5.0</v>
      </c>
      <c r="N85" s="26">
        <v>-4.0</v>
      </c>
      <c r="O85" s="26">
        <v>-3.0</v>
      </c>
      <c r="P85" s="26">
        <v>-2.0</v>
      </c>
      <c r="Q85" s="26">
        <v>-1.0</v>
      </c>
      <c r="R85" s="26">
        <v>0.0</v>
      </c>
      <c r="S85" s="26">
        <v>1.0</v>
      </c>
      <c r="T85" s="26">
        <v>2.0</v>
      </c>
      <c r="U85" s="26">
        <v>3.0</v>
      </c>
      <c r="V85" s="26">
        <v>4.0</v>
      </c>
      <c r="W85" s="26">
        <v>5.0</v>
      </c>
      <c r="X85" s="26">
        <v>6.0</v>
      </c>
      <c r="Y85" s="26">
        <v>7.0</v>
      </c>
      <c r="Z85" s="26">
        <v>8.0</v>
      </c>
      <c r="AA85" s="26">
        <v>9.0</v>
      </c>
      <c r="AB85" s="26">
        <v>10.0</v>
      </c>
      <c r="AC85" s="26">
        <v>11.0</v>
      </c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</row>
    <row r="86" ht="14.25" customHeight="1">
      <c r="A86" s="25" t="s">
        <v>47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 t="s">
        <v>51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</row>
    <row r="87" ht="14.25" customHeight="1">
      <c r="A87" s="33" t="s">
        <v>55</v>
      </c>
      <c r="B87" s="34">
        <v>0.0</v>
      </c>
      <c r="C87" s="34">
        <v>0.0</v>
      </c>
      <c r="D87" s="34">
        <v>0.0</v>
      </c>
      <c r="E87" s="34">
        <v>0.0</v>
      </c>
      <c r="F87" s="34">
        <v>0.0</v>
      </c>
      <c r="G87" s="34">
        <v>0.0</v>
      </c>
      <c r="H87" s="34">
        <v>0.0</v>
      </c>
      <c r="I87" s="34">
        <v>0.0</v>
      </c>
      <c r="J87" s="34">
        <v>0.0</v>
      </c>
      <c r="K87" s="34">
        <v>0.0</v>
      </c>
      <c r="L87" s="34">
        <v>0.0</v>
      </c>
      <c r="M87" s="34">
        <v>0.0</v>
      </c>
      <c r="N87" s="34">
        <v>0.0</v>
      </c>
      <c r="O87" s="34">
        <v>0.0</v>
      </c>
      <c r="P87" s="34">
        <v>0.0</v>
      </c>
      <c r="Q87" s="34">
        <v>0.0</v>
      </c>
      <c r="R87" s="36">
        <v>0.035</v>
      </c>
      <c r="S87" s="36">
        <v>0.035</v>
      </c>
      <c r="T87" s="36">
        <v>0.04505</v>
      </c>
      <c r="U87" s="36">
        <v>0.0451</v>
      </c>
      <c r="V87" s="36">
        <v>0.05525</v>
      </c>
      <c r="W87" s="36">
        <v>0.075</v>
      </c>
      <c r="X87" s="36">
        <v>0.09</v>
      </c>
      <c r="Y87" s="36">
        <v>0.107</v>
      </c>
      <c r="Z87" s="36">
        <v>0.128</v>
      </c>
      <c r="AA87" s="36">
        <v>0.13</v>
      </c>
      <c r="AB87" s="36">
        <v>0.152</v>
      </c>
      <c r="AC87" s="36">
        <v>0.156</v>
      </c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</row>
    <row r="88" ht="14.25" customHeight="1">
      <c r="A88" s="33" t="s">
        <v>56</v>
      </c>
      <c r="B88" s="43">
        <v>1.0</v>
      </c>
      <c r="C88" s="43">
        <v>1.0</v>
      </c>
      <c r="D88" s="43">
        <v>1.0</v>
      </c>
      <c r="E88" s="43">
        <v>1.0</v>
      </c>
      <c r="F88" s="43">
        <v>1.0</v>
      </c>
      <c r="G88" s="43">
        <v>1.0</v>
      </c>
      <c r="H88" s="43">
        <v>1.0</v>
      </c>
      <c r="I88" s="43">
        <v>1.0</v>
      </c>
      <c r="J88" s="43">
        <v>1.0</v>
      </c>
      <c r="K88" s="43">
        <v>1.0</v>
      </c>
      <c r="L88" s="43">
        <v>1.0</v>
      </c>
      <c r="M88" s="43">
        <v>1.0</v>
      </c>
      <c r="N88" s="43">
        <v>1.0</v>
      </c>
      <c r="O88" s="43">
        <v>1.0</v>
      </c>
      <c r="P88" s="43">
        <v>1.0</v>
      </c>
      <c r="Q88" s="43">
        <v>1.0</v>
      </c>
      <c r="R88" s="43">
        <v>1.1</v>
      </c>
      <c r="S88" s="43">
        <v>1.1</v>
      </c>
      <c r="T88" s="43">
        <v>1.0</v>
      </c>
      <c r="U88" s="43">
        <v>1.0</v>
      </c>
      <c r="V88" s="43">
        <v>1.0</v>
      </c>
      <c r="W88" s="43">
        <v>1.0</v>
      </c>
      <c r="X88" s="43">
        <v>1.0</v>
      </c>
      <c r="Y88" s="43">
        <v>1.0</v>
      </c>
      <c r="Z88" s="43">
        <v>1.0</v>
      </c>
      <c r="AA88" s="43">
        <v>1.0</v>
      </c>
      <c r="AB88" s="43">
        <v>1.0</v>
      </c>
      <c r="AC88" s="43">
        <v>1.0</v>
      </c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</row>
    <row r="89" ht="14.25" customHeight="1">
      <c r="A89" s="33" t="s">
        <v>57</v>
      </c>
      <c r="B89" s="34">
        <v>0.0</v>
      </c>
      <c r="C89" s="34">
        <v>0.0</v>
      </c>
      <c r="D89" s="34">
        <v>0.0</v>
      </c>
      <c r="E89" s="34">
        <v>0.0</v>
      </c>
      <c r="F89" s="34">
        <v>0.0</v>
      </c>
      <c r="G89" s="34">
        <v>0.0</v>
      </c>
      <c r="H89" s="34">
        <v>0.0</v>
      </c>
      <c r="I89" s="34">
        <v>0.0</v>
      </c>
      <c r="J89" s="34">
        <v>0.0</v>
      </c>
      <c r="K89" s="34">
        <v>0.0</v>
      </c>
      <c r="L89" s="34">
        <v>0.0</v>
      </c>
      <c r="M89" s="34">
        <v>0.0</v>
      </c>
      <c r="N89" s="34">
        <v>0.0</v>
      </c>
      <c r="O89" s="34">
        <v>0.0</v>
      </c>
      <c r="P89" s="34">
        <v>0.0</v>
      </c>
      <c r="Q89" s="34">
        <v>0.0</v>
      </c>
      <c r="R89" s="34">
        <v>0.025</v>
      </c>
      <c r="S89" s="34">
        <v>0.025</v>
      </c>
      <c r="T89" s="34">
        <v>0.02505</v>
      </c>
      <c r="U89" s="34">
        <v>0.0251</v>
      </c>
      <c r="V89" s="34">
        <v>0.02525</v>
      </c>
      <c r="W89" s="34">
        <v>0.0255</v>
      </c>
      <c r="X89" s="34">
        <v>0.026</v>
      </c>
      <c r="Y89" s="34">
        <v>0.0275</v>
      </c>
      <c r="Z89" s="34">
        <v>0.0285</v>
      </c>
      <c r="AA89" s="34">
        <v>0.03</v>
      </c>
      <c r="AB89" s="34">
        <v>0.032</v>
      </c>
      <c r="AC89" s="34">
        <v>0.0365</v>
      </c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</row>
    <row r="90" ht="14.25" customHeight="1">
      <c r="A90" s="33" t="s">
        <v>59</v>
      </c>
      <c r="B90" s="34">
        <v>1.0</v>
      </c>
      <c r="C90" s="34">
        <v>1.0</v>
      </c>
      <c r="D90" s="34">
        <v>1.0</v>
      </c>
      <c r="E90" s="34">
        <v>1.0</v>
      </c>
      <c r="F90" s="34">
        <v>1.0</v>
      </c>
      <c r="G90" s="34">
        <v>1.0</v>
      </c>
      <c r="H90" s="34">
        <v>1.0</v>
      </c>
      <c r="I90" s="34">
        <v>1.0</v>
      </c>
      <c r="J90" s="34">
        <v>1.0</v>
      </c>
      <c r="K90" s="34">
        <v>1.0</v>
      </c>
      <c r="L90" s="34">
        <v>1.0</v>
      </c>
      <c r="M90" s="34">
        <v>1.0</v>
      </c>
      <c r="N90" s="34">
        <v>1.0</v>
      </c>
      <c r="O90" s="34">
        <v>1.0</v>
      </c>
      <c r="P90" s="34">
        <v>1.0</v>
      </c>
      <c r="Q90" s="34">
        <v>1.0</v>
      </c>
      <c r="R90" s="34">
        <v>1.0</v>
      </c>
      <c r="S90" s="34">
        <v>1.0</v>
      </c>
      <c r="T90" s="34">
        <v>1.0</v>
      </c>
      <c r="U90" s="36">
        <v>1.0</v>
      </c>
      <c r="V90" s="36">
        <v>0.9727818181818182</v>
      </c>
      <c r="W90" s="36">
        <v>0.9455636363636364</v>
      </c>
      <c r="X90" s="36">
        <v>0.9183454545454546</v>
      </c>
      <c r="Y90" s="36">
        <v>0.8911272727272728</v>
      </c>
      <c r="Z90" s="36">
        <v>0.863909090909091</v>
      </c>
      <c r="AA90" s="36">
        <v>0.8366909090909092</v>
      </c>
      <c r="AB90" s="36">
        <v>0.8094727272727273</v>
      </c>
      <c r="AC90" s="36">
        <v>0.7916889610389611</v>
      </c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40"/>
      <c r="AR90" s="40"/>
      <c r="AS90" s="40"/>
      <c r="AT90" s="40"/>
      <c r="AU90" s="40"/>
      <c r="AV90" s="40"/>
      <c r="AW90" s="40"/>
    </row>
    <row r="91" ht="14.25" customHeight="1">
      <c r="A91" s="33" t="s">
        <v>60</v>
      </c>
      <c r="B91" s="43">
        <v>0.0</v>
      </c>
      <c r="C91" s="43">
        <v>0.0</v>
      </c>
      <c r="D91" s="43">
        <v>0.0</v>
      </c>
      <c r="E91" s="43">
        <v>0.0</v>
      </c>
      <c r="F91" s="43">
        <v>0.0</v>
      </c>
      <c r="G91" s="43">
        <v>0.0</v>
      </c>
      <c r="H91" s="43">
        <v>0.0</v>
      </c>
      <c r="I91" s="43">
        <v>0.0</v>
      </c>
      <c r="J91" s="43">
        <v>0.0</v>
      </c>
      <c r="K91" s="43">
        <v>0.0</v>
      </c>
      <c r="L91" s="43">
        <v>0.0</v>
      </c>
      <c r="M91" s="43">
        <v>0.0</v>
      </c>
      <c r="N91" s="43">
        <v>0.0</v>
      </c>
      <c r="O91" s="43">
        <v>0.0</v>
      </c>
      <c r="P91" s="43">
        <v>0.0</v>
      </c>
      <c r="Q91" s="43">
        <v>1.0</v>
      </c>
      <c r="R91" s="43">
        <v>1.0</v>
      </c>
      <c r="S91" s="43">
        <v>1.0</v>
      </c>
      <c r="T91" s="43">
        <v>1.0</v>
      </c>
      <c r="U91" s="43">
        <v>1.0</v>
      </c>
      <c r="V91" s="43">
        <v>1.0</v>
      </c>
      <c r="W91" s="43">
        <v>1.0</v>
      </c>
      <c r="X91" s="43">
        <v>1.0</v>
      </c>
      <c r="Y91" s="43">
        <v>1.0</v>
      </c>
      <c r="Z91" s="43">
        <v>1.0</v>
      </c>
      <c r="AA91" s="43">
        <v>1.0</v>
      </c>
      <c r="AB91" s="43">
        <v>1.0</v>
      </c>
      <c r="AC91" s="43">
        <v>1.0</v>
      </c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</row>
    <row r="92" ht="14.25" customHeight="1">
      <c r="A92" s="12" t="s">
        <v>78</v>
      </c>
      <c r="B92" s="14">
        <v>13.85944137332799</v>
      </c>
      <c r="C92" s="14">
        <v>13.66279842347716</v>
      </c>
      <c r="D92" s="14">
        <v>13.9471840372361</v>
      </c>
      <c r="E92" s="14">
        <v>13.39634656701651</v>
      </c>
      <c r="F92" s="14">
        <v>13.34383785826241</v>
      </c>
      <c r="G92" s="14">
        <v>12.79979674850068</v>
      </c>
      <c r="H92" s="14">
        <v>12.82888805909413</v>
      </c>
      <c r="I92" s="14">
        <v>13.71209521464702</v>
      </c>
      <c r="J92" s="14">
        <v>13.2945471963422</v>
      </c>
      <c r="K92" s="14">
        <v>12.81782345982547</v>
      </c>
      <c r="L92" s="14">
        <v>12.8994392926979</v>
      </c>
      <c r="M92" s="14">
        <v>12.80723689167502</v>
      </c>
      <c r="N92" s="14">
        <v>12.89989807051336</v>
      </c>
      <c r="O92" s="14">
        <v>13.09991131353904</v>
      </c>
      <c r="P92" s="14">
        <v>12.8520179645273</v>
      </c>
      <c r="Q92" s="14">
        <v>13.12175471758358</v>
      </c>
      <c r="R92" s="14">
        <v>11.87912838187551</v>
      </c>
      <c r="S92" s="14">
        <v>12.36500155099957</v>
      </c>
      <c r="T92" s="14">
        <v>11.80366090574936</v>
      </c>
      <c r="U92" s="14">
        <v>10.72845734110475</v>
      </c>
      <c r="V92" s="14">
        <v>10.87914980291944</v>
      </c>
      <c r="W92" s="14">
        <v>10.22992899050958</v>
      </c>
      <c r="X92" s="14">
        <v>9.21261908197882</v>
      </c>
      <c r="Y92" s="14">
        <v>9.716775393488579</v>
      </c>
      <c r="Z92" s="14">
        <v>9.379875966632952</v>
      </c>
      <c r="AA92" s="14">
        <v>9.606950255453134</v>
      </c>
      <c r="AB92" s="14">
        <v>9.334612111589713</v>
      </c>
      <c r="AC92" s="14">
        <v>9.282357690592033</v>
      </c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</row>
    <row r="93" ht="14.25" customHeight="1">
      <c r="A93" s="21" t="s">
        <v>39</v>
      </c>
      <c r="B93" s="23">
        <f t="shared" ref="B93:AC93" si="14">B92/MAX(92:92)</f>
        <v>0.9937089334</v>
      </c>
      <c r="C93" s="23">
        <f t="shared" si="14"/>
        <v>0.9796098185</v>
      </c>
      <c r="D93" s="23">
        <f t="shared" si="14"/>
        <v>1</v>
      </c>
      <c r="E93" s="23">
        <f t="shared" si="14"/>
        <v>0.9605054706</v>
      </c>
      <c r="F93" s="23">
        <f t="shared" si="14"/>
        <v>0.9567406455</v>
      </c>
      <c r="G93" s="23">
        <f t="shared" si="14"/>
        <v>0.9177334087</v>
      </c>
      <c r="H93" s="23">
        <f t="shared" si="14"/>
        <v>0.9198192284</v>
      </c>
      <c r="I93" s="23">
        <f t="shared" si="14"/>
        <v>0.9831443522</v>
      </c>
      <c r="J93" s="23">
        <f t="shared" si="14"/>
        <v>0.9532065513</v>
      </c>
      <c r="K93" s="23">
        <f t="shared" si="14"/>
        <v>0.919025907</v>
      </c>
      <c r="L93" s="23">
        <f t="shared" si="14"/>
        <v>0.9248776856</v>
      </c>
      <c r="M93" s="23">
        <f t="shared" si="14"/>
        <v>0.91826686</v>
      </c>
      <c r="N93" s="23">
        <f t="shared" si="14"/>
        <v>0.9249105795</v>
      </c>
      <c r="O93" s="23">
        <f t="shared" si="14"/>
        <v>0.9392513412</v>
      </c>
      <c r="P93" s="23">
        <f t="shared" si="14"/>
        <v>0.9214776209</v>
      </c>
      <c r="Q93" s="23">
        <f t="shared" si="14"/>
        <v>0.9408174928</v>
      </c>
      <c r="R93" s="23">
        <f t="shared" si="14"/>
        <v>0.8517223513</v>
      </c>
      <c r="S93" s="23">
        <f t="shared" si="14"/>
        <v>0.8865590013</v>
      </c>
      <c r="T93" s="23">
        <f t="shared" si="14"/>
        <v>0.8463114041</v>
      </c>
      <c r="U93" s="23">
        <f t="shared" si="14"/>
        <v>0.7692203181</v>
      </c>
      <c r="V93" s="23">
        <f t="shared" si="14"/>
        <v>0.7800248261</v>
      </c>
      <c r="W93" s="23">
        <f t="shared" si="14"/>
        <v>0.7334763034</v>
      </c>
      <c r="X93" s="23">
        <f t="shared" si="14"/>
        <v>0.6605361381</v>
      </c>
      <c r="Y93" s="23">
        <f t="shared" si="14"/>
        <v>0.6966836723</v>
      </c>
      <c r="Z93" s="23">
        <f t="shared" si="14"/>
        <v>0.6725282997</v>
      </c>
      <c r="AA93" s="23">
        <f t="shared" si="14"/>
        <v>0.688809313</v>
      </c>
      <c r="AB93" s="23">
        <f t="shared" si="14"/>
        <v>0.6692829238</v>
      </c>
      <c r="AC93" s="23">
        <f t="shared" si="14"/>
        <v>0.6655363309</v>
      </c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</row>
    <row r="94" ht="14.25" customHeight="1">
      <c r="A94" s="25" t="s">
        <v>44</v>
      </c>
      <c r="B94" s="26">
        <v>-14.0</v>
      </c>
      <c r="C94" s="26">
        <v>-13.0</v>
      </c>
      <c r="D94" s="26">
        <v>-12.0</v>
      </c>
      <c r="E94" s="26">
        <v>-11.0</v>
      </c>
      <c r="F94" s="26">
        <v>-10.0</v>
      </c>
      <c r="G94" s="26">
        <v>-9.0</v>
      </c>
      <c r="H94" s="26">
        <v>-8.0</v>
      </c>
      <c r="I94" s="26">
        <v>-7.0</v>
      </c>
      <c r="J94" s="26">
        <v>-6.0</v>
      </c>
      <c r="K94" s="26">
        <v>-5.0</v>
      </c>
      <c r="L94" s="26">
        <v>-4.0</v>
      </c>
      <c r="M94" s="26">
        <v>-3.0</v>
      </c>
      <c r="N94" s="26">
        <v>-2.0</v>
      </c>
      <c r="O94" s="26">
        <v>-1.0</v>
      </c>
      <c r="P94" s="26">
        <v>0.0</v>
      </c>
      <c r="Q94" s="26">
        <v>1.0</v>
      </c>
      <c r="R94" s="26">
        <v>2.0</v>
      </c>
      <c r="S94" s="26">
        <v>3.0</v>
      </c>
      <c r="T94" s="26">
        <v>4.0</v>
      </c>
      <c r="U94" s="26">
        <v>5.0</v>
      </c>
      <c r="V94" s="26">
        <v>6.0</v>
      </c>
      <c r="W94" s="26">
        <v>7.0</v>
      </c>
      <c r="X94" s="26">
        <v>8.0</v>
      </c>
      <c r="Y94" s="26">
        <v>9.0</v>
      </c>
      <c r="Z94" s="26">
        <v>10.0</v>
      </c>
      <c r="AA94" s="26">
        <v>11.0</v>
      </c>
      <c r="AB94" s="26">
        <v>12.0</v>
      </c>
      <c r="AC94" s="26">
        <v>13.0</v>
      </c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</row>
    <row r="95" ht="14.25" customHeight="1">
      <c r="A95" s="25" t="s">
        <v>47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 t="s">
        <v>51</v>
      </c>
      <c r="O95" s="26"/>
      <c r="P95" s="26"/>
      <c r="Q95" s="26"/>
      <c r="R95" s="26"/>
      <c r="S95" s="26"/>
      <c r="T95" s="26" t="s">
        <v>150</v>
      </c>
      <c r="U95" s="26"/>
      <c r="V95" s="26" t="s">
        <v>153</v>
      </c>
      <c r="W95" s="26"/>
      <c r="X95" s="26"/>
      <c r="Y95" s="26"/>
      <c r="Z95" s="26"/>
      <c r="AA95" s="26"/>
      <c r="AB95" s="26"/>
      <c r="AC95" s="26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</row>
    <row r="96" ht="14.25" customHeight="1">
      <c r="A96" s="33" t="s">
        <v>55</v>
      </c>
      <c r="B96" s="34">
        <v>0.0</v>
      </c>
      <c r="C96" s="34">
        <v>0.0</v>
      </c>
      <c r="D96" s="34">
        <v>0.0</v>
      </c>
      <c r="E96" s="34">
        <v>0.0</v>
      </c>
      <c r="F96" s="34">
        <v>0.0</v>
      </c>
      <c r="G96" s="34">
        <v>0.0</v>
      </c>
      <c r="H96" s="34">
        <v>0.0</v>
      </c>
      <c r="I96" s="34">
        <v>0.0</v>
      </c>
      <c r="J96" s="34">
        <v>0.0</v>
      </c>
      <c r="K96" s="34">
        <v>0.0</v>
      </c>
      <c r="L96" s="34">
        <v>0.0</v>
      </c>
      <c r="M96" s="34">
        <v>0.0</v>
      </c>
      <c r="N96" s="34">
        <v>0.0</v>
      </c>
      <c r="O96" s="36">
        <v>0.01</v>
      </c>
      <c r="P96" s="36">
        <v>0.015</v>
      </c>
      <c r="Q96" s="36">
        <v>0.02</v>
      </c>
      <c r="R96" s="36">
        <v>0.025</v>
      </c>
      <c r="S96" s="36">
        <v>0.03</v>
      </c>
      <c r="T96" s="36">
        <v>0.035</v>
      </c>
      <c r="U96" s="36">
        <v>0.04</v>
      </c>
      <c r="V96" s="36">
        <v>0.05</v>
      </c>
      <c r="W96" s="36">
        <v>0.06</v>
      </c>
      <c r="X96" s="36">
        <v>0.07</v>
      </c>
      <c r="Y96" s="36">
        <v>0.08</v>
      </c>
      <c r="Z96" s="36">
        <v>0.09</v>
      </c>
      <c r="AA96" s="36">
        <v>0.1</v>
      </c>
      <c r="AB96" s="36">
        <v>0.11</v>
      </c>
      <c r="AC96" s="36">
        <v>0.12</v>
      </c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</row>
    <row r="97" ht="14.25" customHeight="1">
      <c r="A97" s="33" t="s">
        <v>56</v>
      </c>
      <c r="B97" s="43">
        <v>1.0</v>
      </c>
      <c r="C97" s="43">
        <v>1.0</v>
      </c>
      <c r="D97" s="43">
        <v>1.0</v>
      </c>
      <c r="E97" s="43">
        <v>1.0</v>
      </c>
      <c r="F97" s="43">
        <v>1.0</v>
      </c>
      <c r="G97" s="43">
        <v>1.0</v>
      </c>
      <c r="H97" s="43">
        <v>1.0</v>
      </c>
      <c r="I97" s="43">
        <v>1.0</v>
      </c>
      <c r="J97" s="43">
        <v>1.0</v>
      </c>
      <c r="K97" s="43">
        <v>1.0</v>
      </c>
      <c r="L97" s="43">
        <v>1.0</v>
      </c>
      <c r="M97" s="43">
        <v>1.0</v>
      </c>
      <c r="N97" s="43">
        <v>1.0</v>
      </c>
      <c r="O97" s="43">
        <v>1.0</v>
      </c>
      <c r="P97" s="43">
        <v>1.0</v>
      </c>
      <c r="Q97" s="43">
        <v>1.0</v>
      </c>
      <c r="R97" s="43">
        <v>1.0</v>
      </c>
      <c r="S97" s="43">
        <v>1.0</v>
      </c>
      <c r="T97" s="43">
        <v>1.0</v>
      </c>
      <c r="U97" s="43">
        <v>1.0</v>
      </c>
      <c r="V97" s="43">
        <v>1.0</v>
      </c>
      <c r="W97" s="43">
        <v>1.0</v>
      </c>
      <c r="X97" s="43">
        <v>1.0</v>
      </c>
      <c r="Y97" s="43">
        <v>1.0</v>
      </c>
      <c r="Z97" s="43">
        <v>1.0</v>
      </c>
      <c r="AA97" s="43">
        <v>1.0</v>
      </c>
      <c r="AB97" s="43">
        <v>1.0</v>
      </c>
      <c r="AC97" s="43">
        <v>1.0</v>
      </c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</row>
    <row r="98" ht="14.25" customHeight="1">
      <c r="A98" s="33" t="s">
        <v>154</v>
      </c>
      <c r="B98" s="34">
        <v>0.0</v>
      </c>
      <c r="C98" s="34">
        <v>0.0</v>
      </c>
      <c r="D98" s="34">
        <v>0.0</v>
      </c>
      <c r="E98" s="34">
        <v>0.0</v>
      </c>
      <c r="F98" s="34">
        <v>0.0</v>
      </c>
      <c r="G98" s="34">
        <v>0.0</v>
      </c>
      <c r="H98" s="34">
        <v>0.0</v>
      </c>
      <c r="I98" s="34">
        <v>0.0</v>
      </c>
      <c r="J98" s="34">
        <v>0.0</v>
      </c>
      <c r="K98" s="34">
        <v>0.0</v>
      </c>
      <c r="L98" s="34">
        <v>0.0</v>
      </c>
      <c r="M98" s="34">
        <v>0.0</v>
      </c>
      <c r="N98" s="34">
        <v>0.0</v>
      </c>
      <c r="O98" s="34">
        <v>0.0</v>
      </c>
      <c r="P98" s="34">
        <v>0.0</v>
      </c>
      <c r="Q98" s="34">
        <v>0.0</v>
      </c>
      <c r="R98" s="34">
        <v>0.0</v>
      </c>
      <c r="S98" s="34">
        <v>0.0</v>
      </c>
      <c r="T98" s="34">
        <v>0.0</v>
      </c>
      <c r="U98" s="34">
        <v>0.0</v>
      </c>
      <c r="V98" s="34">
        <v>0.05</v>
      </c>
      <c r="W98" s="34">
        <v>0.05</v>
      </c>
      <c r="X98" s="34">
        <v>0.05</v>
      </c>
      <c r="Y98" s="34">
        <v>0.05</v>
      </c>
      <c r="Z98" s="34">
        <v>0.05</v>
      </c>
      <c r="AA98" s="34">
        <v>0.05</v>
      </c>
      <c r="AB98" s="34">
        <v>0.05</v>
      </c>
      <c r="AC98" s="34">
        <v>0.05</v>
      </c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</row>
    <row r="99" ht="14.25" customHeight="1">
      <c r="A99" s="33" t="s">
        <v>59</v>
      </c>
      <c r="B99" s="34">
        <v>1.0</v>
      </c>
      <c r="C99" s="34">
        <v>1.0</v>
      </c>
      <c r="D99" s="34">
        <v>1.0</v>
      </c>
      <c r="E99" s="34">
        <v>1.0</v>
      </c>
      <c r="F99" s="34">
        <v>1.0</v>
      </c>
      <c r="G99" s="34">
        <v>1.0</v>
      </c>
      <c r="H99" s="34">
        <v>1.0</v>
      </c>
      <c r="I99" s="34">
        <v>1.0</v>
      </c>
      <c r="J99" s="34">
        <v>1.0</v>
      </c>
      <c r="K99" s="34">
        <v>1.0</v>
      </c>
      <c r="L99" s="34">
        <v>1.0</v>
      </c>
      <c r="M99" s="34">
        <v>1.0</v>
      </c>
      <c r="N99" s="34">
        <v>1.0</v>
      </c>
      <c r="O99" s="34">
        <v>1.0</v>
      </c>
      <c r="P99" s="34">
        <v>1.0</v>
      </c>
      <c r="Q99" s="34">
        <v>1.0</v>
      </c>
      <c r="R99" s="34">
        <v>1.0</v>
      </c>
      <c r="S99" s="34">
        <v>1.0</v>
      </c>
      <c r="T99" s="34">
        <v>1.0</v>
      </c>
      <c r="U99" s="34">
        <v>1.0</v>
      </c>
      <c r="V99" s="34">
        <v>1.0</v>
      </c>
      <c r="W99" s="34">
        <v>1.0</v>
      </c>
      <c r="X99" s="34">
        <v>1.0</v>
      </c>
      <c r="Y99" s="34">
        <v>1.0</v>
      </c>
      <c r="Z99" s="34">
        <v>1.0</v>
      </c>
      <c r="AA99" s="34">
        <v>1.0</v>
      </c>
      <c r="AB99" s="34">
        <v>1.0</v>
      </c>
      <c r="AC99" s="34">
        <v>1.0</v>
      </c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</row>
    <row r="100" ht="14.25" customHeight="1">
      <c r="A100" s="33" t="s">
        <v>60</v>
      </c>
      <c r="B100" s="43">
        <v>0.0</v>
      </c>
      <c r="C100" s="43">
        <v>0.0</v>
      </c>
      <c r="D100" s="43">
        <v>0.0</v>
      </c>
      <c r="E100" s="43">
        <v>0.0</v>
      </c>
      <c r="F100" s="43">
        <v>0.0</v>
      </c>
      <c r="G100" s="43">
        <v>0.0</v>
      </c>
      <c r="H100" s="43">
        <v>0.0</v>
      </c>
      <c r="I100" s="43">
        <v>0.0</v>
      </c>
      <c r="J100" s="43">
        <v>0.0</v>
      </c>
      <c r="K100" s="43">
        <v>0.0</v>
      </c>
      <c r="L100" s="43">
        <v>0.0</v>
      </c>
      <c r="M100" s="43">
        <v>0.0</v>
      </c>
      <c r="N100" s="43">
        <v>0.0</v>
      </c>
      <c r="O100" s="43">
        <v>0.0</v>
      </c>
      <c r="P100" s="43">
        <v>0.0</v>
      </c>
      <c r="Q100" s="43">
        <v>1.0</v>
      </c>
      <c r="R100" s="43">
        <v>1.0</v>
      </c>
      <c r="S100" s="43">
        <v>1.0</v>
      </c>
      <c r="T100" s="43">
        <v>1.0</v>
      </c>
      <c r="U100" s="43">
        <v>1.0</v>
      </c>
      <c r="V100" s="43">
        <v>1.0</v>
      </c>
      <c r="W100" s="43">
        <v>1.0</v>
      </c>
      <c r="X100" s="43">
        <v>1.0</v>
      </c>
      <c r="Y100" s="43">
        <v>1.0</v>
      </c>
      <c r="Z100" s="43">
        <v>1.0</v>
      </c>
      <c r="AA100" s="43">
        <v>1.0</v>
      </c>
      <c r="AB100" s="43">
        <v>1.0</v>
      </c>
      <c r="AC100" s="43">
        <v>1.0</v>
      </c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</row>
    <row r="101" ht="14.25" customHeight="1">
      <c r="A101" s="12" t="s">
        <v>79</v>
      </c>
      <c r="B101" s="14">
        <v>19.38336213008909</v>
      </c>
      <c r="C101" s="14">
        <v>19.04489196451983</v>
      </c>
      <c r="D101" s="14">
        <v>18.75510613791542</v>
      </c>
      <c r="E101" s="14">
        <v>18.65371556398123</v>
      </c>
      <c r="F101" s="14">
        <v>19.34440089661744</v>
      </c>
      <c r="G101" s="14">
        <v>19.4888117872102</v>
      </c>
      <c r="H101" s="14">
        <v>19.86980815965414</v>
      </c>
      <c r="I101" s="14">
        <v>19.48520051455375</v>
      </c>
      <c r="J101" s="14">
        <v>19.31631773451705</v>
      </c>
      <c r="K101" s="14">
        <v>20.04315154019475</v>
      </c>
      <c r="L101" s="14">
        <v>19.43197198615313</v>
      </c>
      <c r="M101" s="14">
        <v>18.94771675493034</v>
      </c>
      <c r="N101" s="14">
        <v>18.82991282148795</v>
      </c>
      <c r="O101" s="14">
        <v>18.47715610341882</v>
      </c>
      <c r="P101" s="14">
        <v>18.66928469973709</v>
      </c>
      <c r="Q101" s="14">
        <v>18.90217775910111</v>
      </c>
      <c r="R101" s="14">
        <v>17.82071155555087</v>
      </c>
      <c r="S101" s="14">
        <v>18.10511909973578</v>
      </c>
      <c r="T101" s="14">
        <v>17.57113216444347</v>
      </c>
      <c r="U101" s="14">
        <v>16.53676856354947</v>
      </c>
      <c r="V101" s="14">
        <v>16.65400763530154</v>
      </c>
      <c r="W101" s="14">
        <v>16.11656594891227</v>
      </c>
      <c r="X101" s="14">
        <v>15.40816807898177</v>
      </c>
      <c r="Y101" s="14">
        <v>16.26618107543509</v>
      </c>
      <c r="Z101" s="14">
        <v>16.23480464147636</v>
      </c>
      <c r="AA101" s="14">
        <v>16.25307165120785</v>
      </c>
      <c r="AB101" s="14">
        <v>15.21112295938024</v>
      </c>
      <c r="AC101" s="14">
        <v>15.30865640299693</v>
      </c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</row>
    <row r="102" ht="14.25" customHeight="1">
      <c r="A102" s="21" t="s">
        <v>39</v>
      </c>
      <c r="B102" s="23">
        <f t="shared" ref="B102:AC102" si="15">B101/MAX(101:101)</f>
        <v>0.9670815536</v>
      </c>
      <c r="C102" s="23">
        <f t="shared" si="15"/>
        <v>0.9501944805</v>
      </c>
      <c r="D102" s="23">
        <f t="shared" si="15"/>
        <v>0.9357363836</v>
      </c>
      <c r="E102" s="23">
        <f t="shared" si="15"/>
        <v>0.9306777692</v>
      </c>
      <c r="F102" s="23">
        <f t="shared" si="15"/>
        <v>0.9651376859</v>
      </c>
      <c r="G102" s="23">
        <f t="shared" si="15"/>
        <v>0.9723426851</v>
      </c>
      <c r="H102" s="23">
        <f t="shared" si="15"/>
        <v>0.9913514908</v>
      </c>
      <c r="I102" s="23">
        <f t="shared" si="15"/>
        <v>0.9721625102</v>
      </c>
      <c r="J102" s="23">
        <f t="shared" si="15"/>
        <v>0.9637365509</v>
      </c>
      <c r="K102" s="23">
        <f t="shared" si="15"/>
        <v>1</v>
      </c>
      <c r="L102" s="23">
        <f t="shared" si="15"/>
        <v>0.9695068137</v>
      </c>
      <c r="M102" s="23">
        <f t="shared" si="15"/>
        <v>0.9453461806</v>
      </c>
      <c r="N102" s="23">
        <f t="shared" si="15"/>
        <v>0.9394686651</v>
      </c>
      <c r="O102" s="23">
        <f t="shared" si="15"/>
        <v>0.9218688022</v>
      </c>
      <c r="P102" s="23">
        <f t="shared" si="15"/>
        <v>0.9314545501</v>
      </c>
      <c r="Q102" s="23">
        <f t="shared" si="15"/>
        <v>0.9430741329</v>
      </c>
      <c r="R102" s="23">
        <f t="shared" si="15"/>
        <v>0.8891172389</v>
      </c>
      <c r="S102" s="23">
        <f t="shared" si="15"/>
        <v>0.9033070006</v>
      </c>
      <c r="T102" s="23">
        <f t="shared" si="15"/>
        <v>0.8766651357</v>
      </c>
      <c r="U102" s="23">
        <f t="shared" si="15"/>
        <v>0.8250583014</v>
      </c>
      <c r="V102" s="23">
        <f t="shared" si="15"/>
        <v>0.8309076346</v>
      </c>
      <c r="W102" s="23">
        <f t="shared" si="15"/>
        <v>0.804093404</v>
      </c>
      <c r="X102" s="23">
        <f t="shared" si="15"/>
        <v>0.7687497671</v>
      </c>
      <c r="Y102" s="23">
        <f t="shared" si="15"/>
        <v>0.8115580548</v>
      </c>
      <c r="Z102" s="23">
        <f t="shared" si="15"/>
        <v>0.8099926106</v>
      </c>
      <c r="AA102" s="23">
        <f t="shared" si="15"/>
        <v>0.8109039947</v>
      </c>
      <c r="AB102" s="23">
        <f t="shared" si="15"/>
        <v>0.7589187224</v>
      </c>
      <c r="AC102" s="23">
        <f t="shared" si="15"/>
        <v>0.7637848954</v>
      </c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</row>
    <row r="103" ht="14.25" customHeight="1">
      <c r="A103" s="25" t="s">
        <v>44</v>
      </c>
      <c r="B103" s="26">
        <v>-22.0</v>
      </c>
      <c r="C103" s="26">
        <v>-21.0</v>
      </c>
      <c r="D103" s="26">
        <v>-20.0</v>
      </c>
      <c r="E103" s="26">
        <v>-19.0</v>
      </c>
      <c r="F103" s="26">
        <v>-18.0</v>
      </c>
      <c r="G103" s="26">
        <v>-17.0</v>
      </c>
      <c r="H103" s="26">
        <v>-16.0</v>
      </c>
      <c r="I103" s="26">
        <v>-15.0</v>
      </c>
      <c r="J103" s="26">
        <v>-14.0</v>
      </c>
      <c r="K103" s="26">
        <v>-13.0</v>
      </c>
      <c r="L103" s="26">
        <v>-12.0</v>
      </c>
      <c r="M103" s="26">
        <v>-11.0</v>
      </c>
      <c r="N103" s="26">
        <v>-10.0</v>
      </c>
      <c r="O103" s="26">
        <v>-9.0</v>
      </c>
      <c r="P103" s="26">
        <v>-8.0</v>
      </c>
      <c r="Q103" s="26">
        <v>-7.0</v>
      </c>
      <c r="R103" s="26">
        <v>-6.0</v>
      </c>
      <c r="S103" s="26">
        <v>-5.0</v>
      </c>
      <c r="T103" s="26">
        <v>-4.0</v>
      </c>
      <c r="U103" s="26">
        <v>-3.0</v>
      </c>
      <c r="V103" s="26">
        <v>-2.0</v>
      </c>
      <c r="W103" s="26">
        <v>-1.0</v>
      </c>
      <c r="X103" s="26">
        <v>0.0</v>
      </c>
      <c r="Y103" s="26">
        <v>1.0</v>
      </c>
      <c r="Z103" s="26">
        <v>2.0</v>
      </c>
      <c r="AA103" s="26">
        <v>3.0</v>
      </c>
      <c r="AB103" s="26">
        <v>4.0</v>
      </c>
      <c r="AC103" s="26">
        <v>5.0</v>
      </c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</row>
    <row r="104" ht="14.25" customHeight="1">
      <c r="A104" s="25" t="s">
        <v>47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 t="s">
        <v>51</v>
      </c>
      <c r="U104" s="26"/>
      <c r="V104" s="26"/>
      <c r="W104" s="26"/>
      <c r="X104" s="26" t="s">
        <v>156</v>
      </c>
      <c r="Y104" s="26" t="s">
        <v>157</v>
      </c>
      <c r="Z104" s="26"/>
      <c r="AA104" s="26"/>
      <c r="AB104" s="26"/>
      <c r="AC104" s="26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</row>
    <row r="105" ht="14.25" customHeight="1">
      <c r="A105" s="33" t="s">
        <v>55</v>
      </c>
      <c r="B105" s="34">
        <v>0.0</v>
      </c>
      <c r="C105" s="34">
        <v>0.0</v>
      </c>
      <c r="D105" s="34">
        <v>0.0</v>
      </c>
      <c r="E105" s="34">
        <v>0.0</v>
      </c>
      <c r="F105" s="34">
        <v>0.0</v>
      </c>
      <c r="G105" s="34">
        <v>0.0</v>
      </c>
      <c r="H105" s="34">
        <v>0.0</v>
      </c>
      <c r="I105" s="34">
        <v>0.0</v>
      </c>
      <c r="J105" s="34">
        <v>0.0</v>
      </c>
      <c r="K105" s="34">
        <v>0.0</v>
      </c>
      <c r="L105" s="34">
        <v>0.0</v>
      </c>
      <c r="M105" s="34">
        <v>0.0</v>
      </c>
      <c r="N105" s="34">
        <v>0.0</v>
      </c>
      <c r="O105" s="34">
        <v>0.0</v>
      </c>
      <c r="P105" s="34">
        <v>0.0</v>
      </c>
      <c r="Q105" s="34">
        <v>0.0</v>
      </c>
      <c r="R105" s="34">
        <v>0.0</v>
      </c>
      <c r="S105" s="34">
        <v>0.0</v>
      </c>
      <c r="T105" s="34">
        <v>0.0</v>
      </c>
      <c r="U105" s="34">
        <v>0.0</v>
      </c>
      <c r="V105" s="34">
        <v>0.0</v>
      </c>
      <c r="W105" s="34">
        <v>0.0</v>
      </c>
      <c r="X105" s="36">
        <v>0.02</v>
      </c>
      <c r="Y105" s="36">
        <v>0.0333</v>
      </c>
      <c r="Z105" s="36">
        <v>0.05</v>
      </c>
      <c r="AA105" s="36">
        <v>0.1</v>
      </c>
      <c r="AB105" s="34">
        <v>0.1084</v>
      </c>
      <c r="AC105" s="34">
        <v>0.1168</v>
      </c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</row>
    <row r="106" ht="14.25" customHeight="1">
      <c r="A106" s="33" t="s">
        <v>56</v>
      </c>
      <c r="B106" s="43">
        <v>1.0</v>
      </c>
      <c r="C106" s="43">
        <v>1.0</v>
      </c>
      <c r="D106" s="43">
        <v>1.0</v>
      </c>
      <c r="E106" s="43">
        <v>1.0</v>
      </c>
      <c r="F106" s="43">
        <v>1.0</v>
      </c>
      <c r="G106" s="43">
        <v>1.0</v>
      </c>
      <c r="H106" s="43">
        <v>1.0</v>
      </c>
      <c r="I106" s="43">
        <v>1.0</v>
      </c>
      <c r="J106" s="43">
        <v>1.0</v>
      </c>
      <c r="K106" s="43">
        <v>1.0</v>
      </c>
      <c r="L106" s="43">
        <v>1.0</v>
      </c>
      <c r="M106" s="43">
        <v>1.0</v>
      </c>
      <c r="N106" s="43">
        <v>1.0</v>
      </c>
      <c r="O106" s="43">
        <v>1.0</v>
      </c>
      <c r="P106" s="43">
        <v>1.0</v>
      </c>
      <c r="Q106" s="43">
        <v>1.0</v>
      </c>
      <c r="R106" s="43">
        <v>1.0</v>
      </c>
      <c r="S106" s="43">
        <v>1.0</v>
      </c>
      <c r="T106" s="43">
        <v>1.0</v>
      </c>
      <c r="U106" s="43">
        <v>1.0</v>
      </c>
      <c r="V106" s="43">
        <v>1.0</v>
      </c>
      <c r="W106" s="43">
        <v>1.0</v>
      </c>
      <c r="X106" s="43">
        <f t="shared" ref="X106:AC106" si="16">(3+1.2+1.2+1.1+1.1)/5</f>
        <v>1.52</v>
      </c>
      <c r="Y106" s="43">
        <f t="shared" si="16"/>
        <v>1.52</v>
      </c>
      <c r="Z106" s="43">
        <f t="shared" si="16"/>
        <v>1.52</v>
      </c>
      <c r="AA106" s="43">
        <f t="shared" si="16"/>
        <v>1.52</v>
      </c>
      <c r="AB106" s="43">
        <f t="shared" si="16"/>
        <v>1.52</v>
      </c>
      <c r="AC106" s="43">
        <f t="shared" si="16"/>
        <v>1.52</v>
      </c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</row>
    <row r="107" ht="14.25" customHeight="1">
      <c r="A107" s="33" t="s">
        <v>57</v>
      </c>
      <c r="B107" s="34">
        <v>0.0</v>
      </c>
      <c r="C107" s="34">
        <v>0.0</v>
      </c>
      <c r="D107" s="34">
        <v>0.0</v>
      </c>
      <c r="E107" s="34">
        <v>0.0</v>
      </c>
      <c r="F107" s="34">
        <v>0.0</v>
      </c>
      <c r="G107" s="34">
        <v>0.0</v>
      </c>
      <c r="H107" s="34">
        <v>0.0</v>
      </c>
      <c r="I107" s="34">
        <v>0.0</v>
      </c>
      <c r="J107" s="34">
        <v>0.0</v>
      </c>
      <c r="K107" s="34">
        <v>0.0</v>
      </c>
      <c r="L107" s="34">
        <v>0.0</v>
      </c>
      <c r="M107" s="34">
        <v>0.0</v>
      </c>
      <c r="N107" s="34">
        <v>0.0</v>
      </c>
      <c r="O107" s="34">
        <v>0.0</v>
      </c>
      <c r="P107" s="34">
        <v>0.0</v>
      </c>
      <c r="Q107" s="34">
        <v>0.0</v>
      </c>
      <c r="R107" s="34">
        <v>0.0</v>
      </c>
      <c r="S107" s="34">
        <v>0.0</v>
      </c>
      <c r="T107" s="34">
        <v>0.0</v>
      </c>
      <c r="U107" s="34">
        <v>0.0</v>
      </c>
      <c r="V107" s="34">
        <v>0.0</v>
      </c>
      <c r="W107" s="34">
        <v>0.0</v>
      </c>
      <c r="X107" s="34">
        <v>0.0</v>
      </c>
      <c r="Y107" s="34">
        <v>0.0</v>
      </c>
      <c r="Z107" s="34">
        <v>0.0</v>
      </c>
      <c r="AA107" s="34">
        <v>0.0</v>
      </c>
      <c r="AB107" s="34">
        <v>0.0</v>
      </c>
      <c r="AC107" s="34">
        <v>0.0</v>
      </c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</row>
    <row r="108" ht="14.25" customHeight="1">
      <c r="A108" s="33" t="s">
        <v>59</v>
      </c>
      <c r="B108" s="34">
        <v>1.0</v>
      </c>
      <c r="C108" s="34">
        <v>1.0</v>
      </c>
      <c r="D108" s="34">
        <v>1.0</v>
      </c>
      <c r="E108" s="34">
        <v>1.0</v>
      </c>
      <c r="F108" s="34">
        <v>1.0</v>
      </c>
      <c r="G108" s="34">
        <v>1.0</v>
      </c>
      <c r="H108" s="34">
        <v>1.0</v>
      </c>
      <c r="I108" s="34">
        <v>1.0</v>
      </c>
      <c r="J108" s="34">
        <v>1.0</v>
      </c>
      <c r="K108" s="34">
        <v>1.0</v>
      </c>
      <c r="L108" s="34">
        <v>1.0</v>
      </c>
      <c r="M108" s="34">
        <v>1.0</v>
      </c>
      <c r="N108" s="34">
        <v>1.0</v>
      </c>
      <c r="O108" s="34">
        <v>1.0</v>
      </c>
      <c r="P108" s="34">
        <v>1.0</v>
      </c>
      <c r="Q108" s="34">
        <v>1.0</v>
      </c>
      <c r="R108" s="34">
        <v>1.0</v>
      </c>
      <c r="S108" s="34">
        <v>1.0</v>
      </c>
      <c r="T108" s="34">
        <v>1.0</v>
      </c>
      <c r="U108" s="34">
        <v>1.0</v>
      </c>
      <c r="V108" s="34">
        <v>1.0</v>
      </c>
      <c r="W108" s="34">
        <v>1.0</v>
      </c>
      <c r="X108" s="34">
        <v>1.0</v>
      </c>
      <c r="Y108" s="34">
        <v>1.0</v>
      </c>
      <c r="Z108" s="34">
        <v>1.0</v>
      </c>
      <c r="AA108" s="34">
        <v>1.0</v>
      </c>
      <c r="AB108" s="34">
        <v>1.0</v>
      </c>
      <c r="AC108" s="34">
        <v>1.0</v>
      </c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</row>
    <row r="109" ht="14.25" customHeight="1">
      <c r="A109" s="33" t="s">
        <v>60</v>
      </c>
      <c r="B109" s="43">
        <v>0.0</v>
      </c>
      <c r="C109" s="43">
        <v>0.0</v>
      </c>
      <c r="D109" s="43">
        <v>0.0</v>
      </c>
      <c r="E109" s="43">
        <v>0.0</v>
      </c>
      <c r="F109" s="43">
        <v>0.0</v>
      </c>
      <c r="G109" s="43">
        <v>0.0</v>
      </c>
      <c r="H109" s="43">
        <v>0.0</v>
      </c>
      <c r="I109" s="43">
        <v>0.0</v>
      </c>
      <c r="J109" s="43">
        <v>0.0</v>
      </c>
      <c r="K109" s="43">
        <v>0.0</v>
      </c>
      <c r="L109" s="43">
        <v>0.0</v>
      </c>
      <c r="M109" s="43">
        <v>0.0</v>
      </c>
      <c r="N109" s="43">
        <v>0.0</v>
      </c>
      <c r="O109" s="43">
        <v>0.0</v>
      </c>
      <c r="P109" s="43">
        <v>0.0</v>
      </c>
      <c r="Q109" s="43">
        <v>0.0</v>
      </c>
      <c r="R109" s="43">
        <v>0.0</v>
      </c>
      <c r="S109" s="43">
        <v>0.0</v>
      </c>
      <c r="T109" s="43">
        <v>0.0</v>
      </c>
      <c r="U109" s="43">
        <v>0.0</v>
      </c>
      <c r="V109" s="43">
        <v>0.0</v>
      </c>
      <c r="W109" s="43">
        <v>0.0</v>
      </c>
      <c r="X109" s="43">
        <v>0.0</v>
      </c>
      <c r="Y109" s="43">
        <v>0.0</v>
      </c>
      <c r="Z109" s="43">
        <v>0.0</v>
      </c>
      <c r="AA109" s="43">
        <v>0.0</v>
      </c>
      <c r="AB109" s="43">
        <v>0.0</v>
      </c>
      <c r="AC109" s="43">
        <v>0.0</v>
      </c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</row>
    <row r="110" ht="14.25" customHeight="1">
      <c r="A110" s="12" t="s">
        <v>80</v>
      </c>
      <c r="B110" s="14">
        <v>17.87371576559326</v>
      </c>
      <c r="C110" s="14">
        <v>17.67861468270781</v>
      </c>
      <c r="D110" s="14">
        <v>17.76531369832212</v>
      </c>
      <c r="E110" s="14">
        <v>18.51132537948242</v>
      </c>
      <c r="F110" s="14">
        <v>18.63167428851069</v>
      </c>
      <c r="G110" s="14">
        <v>19.0272319084591</v>
      </c>
      <c r="H110" s="14">
        <v>19.8329935484351</v>
      </c>
      <c r="I110" s="14">
        <v>19.11926295971854</v>
      </c>
      <c r="J110" s="14">
        <v>18.92570577264063</v>
      </c>
      <c r="K110" s="14">
        <v>18.85694061267452</v>
      </c>
      <c r="L110" s="14">
        <v>19.6738126919858</v>
      </c>
      <c r="M110" s="14">
        <v>18.89520211973768</v>
      </c>
      <c r="N110" s="14">
        <v>19.26632815473331</v>
      </c>
      <c r="O110" s="14">
        <v>19.94384846673924</v>
      </c>
      <c r="P110" s="14">
        <v>19.65155583140278</v>
      </c>
      <c r="Q110" s="14">
        <v>19.74266520192021</v>
      </c>
      <c r="R110" s="14">
        <v>19.06312055686209</v>
      </c>
      <c r="S110" s="14">
        <v>19.22010670149244</v>
      </c>
      <c r="T110" s="14">
        <v>18.98226178167712</v>
      </c>
      <c r="U110" s="14">
        <v>17.38745461128088</v>
      </c>
      <c r="V110" s="14">
        <v>17.25435207239147</v>
      </c>
      <c r="W110" s="14">
        <v>17.08514008907004</v>
      </c>
      <c r="X110" s="14">
        <v>16.06369715335126</v>
      </c>
      <c r="Y110" s="14">
        <v>16.48893605365463</v>
      </c>
      <c r="Z110" s="14">
        <v>17.34552690788365</v>
      </c>
      <c r="AA110" s="14">
        <v>15.96796253148954</v>
      </c>
      <c r="AB110" s="14">
        <v>16.11338688943448</v>
      </c>
      <c r="AC110" s="14">
        <v>15.88612463757912</v>
      </c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</row>
    <row r="111" ht="14.25" customHeight="1">
      <c r="A111" s="21" t="s">
        <v>39</v>
      </c>
      <c r="B111" s="23">
        <f t="shared" ref="B111:AC111" si="17">B110/MAX(110:110)</f>
        <v>0.8962019439</v>
      </c>
      <c r="C111" s="23">
        <f t="shared" si="17"/>
        <v>0.8864194246</v>
      </c>
      <c r="D111" s="23">
        <f t="shared" si="17"/>
        <v>0.8907665804</v>
      </c>
      <c r="E111" s="23">
        <f t="shared" si="17"/>
        <v>0.9281721835</v>
      </c>
      <c r="F111" s="23">
        <f t="shared" si="17"/>
        <v>0.934206571</v>
      </c>
      <c r="G111" s="23">
        <f t="shared" si="17"/>
        <v>0.9540401362</v>
      </c>
      <c r="H111" s="23">
        <f t="shared" si="17"/>
        <v>0.9944416486</v>
      </c>
      <c r="I111" s="23">
        <f t="shared" si="17"/>
        <v>0.9586546444</v>
      </c>
      <c r="J111" s="23">
        <f t="shared" si="17"/>
        <v>0.9489495372</v>
      </c>
      <c r="K111" s="23">
        <f t="shared" si="17"/>
        <v>0.9455015989</v>
      </c>
      <c r="L111" s="23">
        <f t="shared" si="17"/>
        <v>0.9864601972</v>
      </c>
      <c r="M111" s="23">
        <f t="shared" si="17"/>
        <v>0.9474200604</v>
      </c>
      <c r="N111" s="23">
        <f t="shared" si="17"/>
        <v>0.9660286071</v>
      </c>
      <c r="O111" s="23">
        <f t="shared" si="17"/>
        <v>1</v>
      </c>
      <c r="P111" s="23">
        <f t="shared" si="17"/>
        <v>0.985344221</v>
      </c>
      <c r="Q111" s="23">
        <f t="shared" si="17"/>
        <v>0.9899125154</v>
      </c>
      <c r="R111" s="23">
        <f t="shared" si="17"/>
        <v>0.9558396209</v>
      </c>
      <c r="S111" s="23">
        <f t="shared" si="17"/>
        <v>0.9637110277</v>
      </c>
      <c r="T111" s="23">
        <f t="shared" si="17"/>
        <v>0.9517852993</v>
      </c>
      <c r="U111" s="23">
        <f t="shared" si="17"/>
        <v>0.8718204333</v>
      </c>
      <c r="V111" s="23">
        <f t="shared" si="17"/>
        <v>0.8651465689</v>
      </c>
      <c r="W111" s="23">
        <f t="shared" si="17"/>
        <v>0.8566621491</v>
      </c>
      <c r="X111" s="23">
        <f t="shared" si="17"/>
        <v>0.8054462096</v>
      </c>
      <c r="Y111" s="23">
        <f t="shared" si="17"/>
        <v>0.8267680173</v>
      </c>
      <c r="Z111" s="23">
        <f t="shared" si="17"/>
        <v>0.8697181458</v>
      </c>
      <c r="AA111" s="23">
        <f t="shared" si="17"/>
        <v>0.8006460016</v>
      </c>
      <c r="AB111" s="23">
        <f t="shared" si="17"/>
        <v>0.8079376915</v>
      </c>
      <c r="AC111" s="23">
        <f t="shared" si="17"/>
        <v>0.7965425863</v>
      </c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</row>
    <row r="112" ht="14.25" customHeight="1">
      <c r="A112" s="25" t="s">
        <v>44</v>
      </c>
      <c r="B112" s="26">
        <v>-17.0</v>
      </c>
      <c r="C112" s="26">
        <v>-16.0</v>
      </c>
      <c r="D112" s="26">
        <v>-15.0</v>
      </c>
      <c r="E112" s="26">
        <v>-14.0</v>
      </c>
      <c r="F112" s="26">
        <v>-13.0</v>
      </c>
      <c r="G112" s="26">
        <v>-12.0</v>
      </c>
      <c r="H112" s="26">
        <v>-11.0</v>
      </c>
      <c r="I112" s="26">
        <v>-10.0</v>
      </c>
      <c r="J112" s="26">
        <v>-9.0</v>
      </c>
      <c r="K112" s="26">
        <v>-8.0</v>
      </c>
      <c r="L112" s="26">
        <v>-7.0</v>
      </c>
      <c r="M112" s="26">
        <v>-6.0</v>
      </c>
      <c r="N112" s="26">
        <v>-5.0</v>
      </c>
      <c r="O112" s="26">
        <v>-4.0</v>
      </c>
      <c r="P112" s="26">
        <v>-3.0</v>
      </c>
      <c r="Q112" s="26">
        <v>-2.0</v>
      </c>
      <c r="R112" s="26">
        <v>-1.0</v>
      </c>
      <c r="S112" s="26">
        <v>0.0</v>
      </c>
      <c r="T112" s="26">
        <v>1.0</v>
      </c>
      <c r="U112" s="26">
        <v>2.0</v>
      </c>
      <c r="V112" s="26">
        <v>3.0</v>
      </c>
      <c r="W112" s="26">
        <v>4.0</v>
      </c>
      <c r="X112" s="26">
        <v>5.0</v>
      </c>
      <c r="Y112" s="26">
        <v>6.0</v>
      </c>
      <c r="Z112" s="26">
        <v>7.0</v>
      </c>
      <c r="AA112" s="26">
        <v>8.0</v>
      </c>
      <c r="AB112" s="26">
        <v>9.0</v>
      </c>
      <c r="AC112" s="26">
        <v>10.0</v>
      </c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</row>
    <row r="113" ht="14.25" customHeight="1">
      <c r="A113" s="25" t="s">
        <v>47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 t="s">
        <v>158</v>
      </c>
      <c r="N113" s="26"/>
      <c r="O113" s="26"/>
      <c r="P113" s="26"/>
      <c r="Q113" s="26"/>
      <c r="R113" s="26"/>
      <c r="S113" s="26" t="s">
        <v>51</v>
      </c>
      <c r="T113" s="26"/>
      <c r="U113" s="26"/>
      <c r="V113" s="26"/>
      <c r="W113" s="26"/>
      <c r="X113" s="26"/>
      <c r="Y113" s="26" t="s">
        <v>159</v>
      </c>
      <c r="Z113" s="26"/>
      <c r="AA113" s="26"/>
      <c r="AB113" s="26"/>
      <c r="AC113" s="26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</row>
    <row r="114" ht="14.25" customHeight="1">
      <c r="A114" s="33" t="s">
        <v>55</v>
      </c>
      <c r="B114" s="34">
        <v>0.0</v>
      </c>
      <c r="C114" s="34">
        <v>0.0</v>
      </c>
      <c r="D114" s="34">
        <v>0.0</v>
      </c>
      <c r="E114" s="34">
        <v>0.0</v>
      </c>
      <c r="F114" s="34">
        <v>0.0</v>
      </c>
      <c r="G114" s="34">
        <v>0.0</v>
      </c>
      <c r="H114" s="34">
        <v>0.0</v>
      </c>
      <c r="I114" s="34">
        <v>0.0</v>
      </c>
      <c r="J114" s="34">
        <v>0.0</v>
      </c>
      <c r="K114" s="34">
        <v>0.0</v>
      </c>
      <c r="L114" s="34">
        <v>0.0</v>
      </c>
      <c r="M114" s="34">
        <v>0.0</v>
      </c>
      <c r="N114" s="34">
        <v>0.0</v>
      </c>
      <c r="O114" s="34">
        <v>0.0</v>
      </c>
      <c r="P114" s="34">
        <v>0.0</v>
      </c>
      <c r="Q114" s="34">
        <v>0.0</v>
      </c>
      <c r="R114" s="34">
        <v>0.0</v>
      </c>
      <c r="S114" s="34">
        <v>0.02</v>
      </c>
      <c r="T114" s="34">
        <v>0.04</v>
      </c>
      <c r="U114" s="34">
        <v>0.06</v>
      </c>
      <c r="V114" s="34">
        <v>0.08</v>
      </c>
      <c r="W114" s="34">
        <v>0.1</v>
      </c>
      <c r="X114" s="36">
        <v>0.12</v>
      </c>
      <c r="Y114" s="34">
        <v>0.1366</v>
      </c>
      <c r="Z114" s="34">
        <v>0.1533</v>
      </c>
      <c r="AA114" s="36">
        <v>0.17</v>
      </c>
      <c r="AB114" s="34">
        <v>0.179</v>
      </c>
      <c r="AC114" s="34">
        <v>0.188</v>
      </c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</row>
    <row r="115" ht="14.25" customHeight="1">
      <c r="A115" s="33" t="s">
        <v>56</v>
      </c>
      <c r="B115" s="43">
        <v>1.0</v>
      </c>
      <c r="C115" s="43">
        <v>1.0</v>
      </c>
      <c r="D115" s="43">
        <v>1.0</v>
      </c>
      <c r="E115" s="43">
        <v>1.0</v>
      </c>
      <c r="F115" s="43">
        <v>1.0</v>
      </c>
      <c r="G115" s="43">
        <v>1.0</v>
      </c>
      <c r="H115" s="43">
        <v>1.0</v>
      </c>
      <c r="I115" s="43">
        <v>1.0</v>
      </c>
      <c r="J115" s="43">
        <v>1.0</v>
      </c>
      <c r="K115" s="43">
        <v>1.0</v>
      </c>
      <c r="L115" s="43">
        <v>1.0</v>
      </c>
      <c r="M115" s="43">
        <v>1.0</v>
      </c>
      <c r="N115" s="43">
        <v>1.0</v>
      </c>
      <c r="O115" s="43">
        <v>1.0</v>
      </c>
      <c r="P115" s="43">
        <v>1.0</v>
      </c>
      <c r="Q115" s="43">
        <v>1.0</v>
      </c>
      <c r="R115" s="43">
        <v>1.0</v>
      </c>
      <c r="S115" s="43">
        <v>1.0</v>
      </c>
      <c r="T115" s="43">
        <v>1.0</v>
      </c>
      <c r="U115" s="43">
        <v>1.0</v>
      </c>
      <c r="V115" s="43">
        <v>1.0</v>
      </c>
      <c r="W115" s="43">
        <v>1.0</v>
      </c>
      <c r="X115" s="43">
        <v>1.0</v>
      </c>
      <c r="Y115" s="43">
        <v>1.0</v>
      </c>
      <c r="Z115" s="43">
        <v>1.0</v>
      </c>
      <c r="AA115" s="43">
        <v>1.0</v>
      </c>
      <c r="AB115" s="43">
        <v>1.0</v>
      </c>
      <c r="AC115" s="43">
        <v>1.0</v>
      </c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</row>
    <row r="116" ht="14.25" customHeight="1">
      <c r="A116" s="33" t="s">
        <v>57</v>
      </c>
      <c r="B116" s="34">
        <v>0.0</v>
      </c>
      <c r="C116" s="34">
        <v>0.0</v>
      </c>
      <c r="D116" s="34">
        <v>0.0</v>
      </c>
      <c r="E116" s="34">
        <v>0.0</v>
      </c>
      <c r="F116" s="34">
        <v>0.0</v>
      </c>
      <c r="G116" s="34">
        <v>0.0</v>
      </c>
      <c r="H116" s="34">
        <v>0.0</v>
      </c>
      <c r="I116" s="34">
        <v>0.0</v>
      </c>
      <c r="J116" s="34">
        <v>0.0</v>
      </c>
      <c r="K116" s="34">
        <v>0.0</v>
      </c>
      <c r="L116" s="34">
        <v>0.0</v>
      </c>
      <c r="M116" s="34">
        <v>0.0</v>
      </c>
      <c r="N116" s="34">
        <v>0.0</v>
      </c>
      <c r="O116" s="34">
        <v>0.0</v>
      </c>
      <c r="P116" s="34">
        <v>0.0</v>
      </c>
      <c r="Q116" s="34">
        <v>0.0</v>
      </c>
      <c r="R116" s="34">
        <v>0.0</v>
      </c>
      <c r="S116" s="34">
        <v>0.0</v>
      </c>
      <c r="T116" s="34">
        <v>0.0</v>
      </c>
      <c r="U116" s="34">
        <v>0.0</v>
      </c>
      <c r="V116" s="34">
        <v>0.0</v>
      </c>
      <c r="W116" s="34">
        <v>0.0</v>
      </c>
      <c r="X116" s="34">
        <v>0.0</v>
      </c>
      <c r="Y116" s="34">
        <v>0.0</v>
      </c>
      <c r="Z116" s="34">
        <v>0.00214285714285714</v>
      </c>
      <c r="AA116" s="34">
        <v>0.00428571428571428</v>
      </c>
      <c r="AB116" s="34">
        <v>0.00642857142857142</v>
      </c>
      <c r="AC116" s="34">
        <v>0.00857142857142856</v>
      </c>
      <c r="AD116" s="34"/>
      <c r="AE116" s="34"/>
      <c r="AF116" s="34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</row>
    <row r="117" ht="14.25" customHeight="1">
      <c r="A117" s="33" t="s">
        <v>59</v>
      </c>
      <c r="B117" s="34">
        <v>1.0</v>
      </c>
      <c r="C117" s="34">
        <v>1.0</v>
      </c>
      <c r="D117" s="34">
        <v>1.0</v>
      </c>
      <c r="E117" s="34">
        <v>1.0</v>
      </c>
      <c r="F117" s="34">
        <v>1.0</v>
      </c>
      <c r="G117" s="34">
        <v>1.0</v>
      </c>
      <c r="H117" s="34">
        <v>1.0</v>
      </c>
      <c r="I117" s="34">
        <v>1.0</v>
      </c>
      <c r="J117" s="34">
        <v>1.0</v>
      </c>
      <c r="K117" s="34">
        <v>1.0</v>
      </c>
      <c r="L117" s="34">
        <v>1.0</v>
      </c>
      <c r="M117" s="34">
        <v>1.0</v>
      </c>
      <c r="N117" s="34">
        <v>1.0</v>
      </c>
      <c r="O117" s="34">
        <v>1.0</v>
      </c>
      <c r="P117" s="34">
        <v>1.0</v>
      </c>
      <c r="Q117" s="34">
        <v>1.0</v>
      </c>
      <c r="R117" s="34">
        <v>1.0</v>
      </c>
      <c r="S117" s="36">
        <v>1.0</v>
      </c>
      <c r="T117" s="36">
        <v>0.980175</v>
      </c>
      <c r="U117" s="36">
        <v>0.96035</v>
      </c>
      <c r="V117" s="36">
        <v>0.940525</v>
      </c>
      <c r="W117" s="36">
        <v>0.9207</v>
      </c>
      <c r="X117" s="36">
        <v>0.900875</v>
      </c>
      <c r="Y117" s="36">
        <v>0.88105</v>
      </c>
      <c r="Z117" s="36">
        <v>0.861225</v>
      </c>
      <c r="AA117" s="36">
        <v>0.8414</v>
      </c>
      <c r="AB117" s="36">
        <v>0.82655</v>
      </c>
      <c r="AC117" s="36">
        <v>0.8117000000000001</v>
      </c>
      <c r="AD117" s="36"/>
      <c r="AE117" s="36"/>
      <c r="AF117" s="36"/>
      <c r="AG117" s="36"/>
      <c r="AH117" s="36"/>
      <c r="AI117" s="36"/>
      <c r="AJ117" s="36"/>
      <c r="AK117" s="36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</row>
    <row r="118" ht="14.25" customHeight="1">
      <c r="A118" s="33" t="s">
        <v>60</v>
      </c>
      <c r="B118" s="43">
        <v>0.0</v>
      </c>
      <c r="C118" s="43">
        <v>0.0</v>
      </c>
      <c r="D118" s="43">
        <v>0.0</v>
      </c>
      <c r="E118" s="43">
        <v>0.0</v>
      </c>
      <c r="F118" s="43">
        <v>0.0</v>
      </c>
      <c r="G118" s="43">
        <v>0.0</v>
      </c>
      <c r="H118" s="43">
        <v>0.0</v>
      </c>
      <c r="I118" s="43">
        <v>0.0</v>
      </c>
      <c r="J118" s="43">
        <v>0.0</v>
      </c>
      <c r="K118" s="43">
        <v>0.0</v>
      </c>
      <c r="L118" s="43">
        <v>0.0</v>
      </c>
      <c r="M118" s="43">
        <v>0.0</v>
      </c>
      <c r="N118" s="43">
        <v>0.0</v>
      </c>
      <c r="O118" s="43">
        <v>0.0</v>
      </c>
      <c r="P118" s="43">
        <v>0.0</v>
      </c>
      <c r="Q118" s="43">
        <v>0.0</v>
      </c>
      <c r="R118" s="43">
        <v>0.0</v>
      </c>
      <c r="S118" s="43">
        <v>0.0</v>
      </c>
      <c r="T118" s="43">
        <v>0.0</v>
      </c>
      <c r="U118" s="43">
        <v>0.0</v>
      </c>
      <c r="V118" s="43">
        <v>0.0</v>
      </c>
      <c r="W118" s="43">
        <v>0.0</v>
      </c>
      <c r="X118" s="43">
        <v>0.0</v>
      </c>
      <c r="Y118" s="43">
        <v>0.0</v>
      </c>
      <c r="Z118" s="43">
        <v>0.0</v>
      </c>
      <c r="AA118" s="43">
        <v>0.0</v>
      </c>
      <c r="AB118" s="43">
        <v>0.0</v>
      </c>
      <c r="AC118" s="43">
        <v>0.0</v>
      </c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</row>
    <row r="119" ht="14.25" customHeight="1">
      <c r="A119" s="12" t="s">
        <v>82</v>
      </c>
      <c r="B119" s="14">
        <v>19.93697257858885</v>
      </c>
      <c r="C119" s="14">
        <v>19.82319891266022</v>
      </c>
      <c r="D119" s="14">
        <v>19.51085604758608</v>
      </c>
      <c r="E119" s="14">
        <v>19.03050600833055</v>
      </c>
      <c r="F119" s="14">
        <v>20.235814161521</v>
      </c>
      <c r="G119" s="14">
        <v>21.39151769562678</v>
      </c>
      <c r="H119" s="14">
        <v>22.31787517057271</v>
      </c>
      <c r="I119" s="14">
        <v>22.78596480165407</v>
      </c>
      <c r="J119" s="14">
        <v>23.36996886961213</v>
      </c>
      <c r="K119" s="14">
        <v>23.29271417405159</v>
      </c>
      <c r="L119" s="14">
        <v>22.2666912878769</v>
      </c>
      <c r="M119" s="14">
        <v>22.97285375828874</v>
      </c>
      <c r="N119" s="14">
        <v>23.02862086120102</v>
      </c>
      <c r="O119" s="14">
        <v>24.11078439993391</v>
      </c>
      <c r="P119" s="14">
        <v>24.02301268108169</v>
      </c>
      <c r="Q119" s="14">
        <v>24.37855926692427</v>
      </c>
      <c r="R119" s="14">
        <v>23.84344170145074</v>
      </c>
      <c r="S119" s="14">
        <v>23.51986593565527</v>
      </c>
      <c r="T119" s="14">
        <v>22.82490198272405</v>
      </c>
      <c r="U119" s="14">
        <v>21.73174913136344</v>
      </c>
      <c r="V119" s="14">
        <v>22.28115403663126</v>
      </c>
      <c r="W119" s="14">
        <v>22.33618997169662</v>
      </c>
      <c r="X119" s="14">
        <v>20.99747730367702</v>
      </c>
      <c r="Y119" s="14">
        <v>21.85651741619977</v>
      </c>
      <c r="Z119" s="14">
        <v>21.75187186759068</v>
      </c>
      <c r="AA119" s="14">
        <v>20.16263137764845</v>
      </c>
      <c r="AB119" s="14">
        <v>19.33235743344412</v>
      </c>
      <c r="AC119" s="14">
        <v>20.16748837766549</v>
      </c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</row>
    <row r="120" ht="14.25" customHeight="1">
      <c r="A120" s="21" t="s">
        <v>39</v>
      </c>
      <c r="B120" s="23">
        <f t="shared" ref="B120:AC120" si="18">B119/MAX(119:119)</f>
        <v>0.8178076629</v>
      </c>
      <c r="C120" s="23">
        <f t="shared" si="18"/>
        <v>0.8131407068</v>
      </c>
      <c r="D120" s="23">
        <f t="shared" si="18"/>
        <v>0.8003285114</v>
      </c>
      <c r="E120" s="23">
        <f t="shared" si="18"/>
        <v>0.7806247203</v>
      </c>
      <c r="F120" s="23">
        <f t="shared" si="18"/>
        <v>0.8300660404</v>
      </c>
      <c r="G120" s="23">
        <f t="shared" si="18"/>
        <v>0.8774725964</v>
      </c>
      <c r="H120" s="23">
        <f t="shared" si="18"/>
        <v>0.915471457</v>
      </c>
      <c r="I120" s="23">
        <f t="shared" si="18"/>
        <v>0.9346723304</v>
      </c>
      <c r="J120" s="23">
        <f t="shared" si="18"/>
        <v>0.9586279736</v>
      </c>
      <c r="K120" s="23">
        <f t="shared" si="18"/>
        <v>0.9554590129</v>
      </c>
      <c r="L120" s="23">
        <f t="shared" si="18"/>
        <v>0.9133719119</v>
      </c>
      <c r="M120" s="23">
        <f t="shared" si="18"/>
        <v>0.9423384502</v>
      </c>
      <c r="N120" s="23">
        <f t="shared" si="18"/>
        <v>0.9446259973</v>
      </c>
      <c r="O120" s="23">
        <f t="shared" si="18"/>
        <v>0.9890159683</v>
      </c>
      <c r="P120" s="23">
        <f t="shared" si="18"/>
        <v>0.985415603</v>
      </c>
      <c r="Q120" s="23">
        <f t="shared" si="18"/>
        <v>1</v>
      </c>
      <c r="R120" s="23">
        <f t="shared" si="18"/>
        <v>0.9780496641</v>
      </c>
      <c r="S120" s="23">
        <f t="shared" si="18"/>
        <v>0.964776699</v>
      </c>
      <c r="T120" s="23">
        <f t="shared" si="18"/>
        <v>0.93626952</v>
      </c>
      <c r="U120" s="23">
        <f t="shared" si="18"/>
        <v>0.8914287712</v>
      </c>
      <c r="V120" s="23">
        <f t="shared" si="18"/>
        <v>0.9139651688</v>
      </c>
      <c r="W120" s="23">
        <f t="shared" si="18"/>
        <v>0.9162227237</v>
      </c>
      <c r="X120" s="23">
        <f t="shared" si="18"/>
        <v>0.8613091969</v>
      </c>
      <c r="Y120" s="23">
        <f t="shared" si="18"/>
        <v>0.8965467228</v>
      </c>
      <c r="Z120" s="23">
        <f t="shared" si="18"/>
        <v>0.8922541988</v>
      </c>
      <c r="AA120" s="23">
        <f t="shared" si="18"/>
        <v>0.8270641081</v>
      </c>
      <c r="AB120" s="23">
        <f t="shared" si="18"/>
        <v>0.7930065605</v>
      </c>
      <c r="AC120" s="23">
        <f t="shared" si="18"/>
        <v>0.8272633406</v>
      </c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</row>
    <row r="121" ht="14.25" customHeight="1">
      <c r="A121" s="25" t="s">
        <v>44</v>
      </c>
      <c r="B121" s="26">
        <v>-21.0</v>
      </c>
      <c r="C121" s="26">
        <v>-20.0</v>
      </c>
      <c r="D121" s="26">
        <v>-19.0</v>
      </c>
      <c r="E121" s="26">
        <v>-18.0</v>
      </c>
      <c r="F121" s="26">
        <v>-17.0</v>
      </c>
      <c r="G121" s="26">
        <v>-16.0</v>
      </c>
      <c r="H121" s="26">
        <v>-15.0</v>
      </c>
      <c r="I121" s="26">
        <v>-14.0</v>
      </c>
      <c r="J121" s="26">
        <v>-13.0</v>
      </c>
      <c r="K121" s="26">
        <v>-12.0</v>
      </c>
      <c r="L121" s="26">
        <v>-11.0</v>
      </c>
      <c r="M121" s="26">
        <v>-10.0</v>
      </c>
      <c r="N121" s="26">
        <v>-9.0</v>
      </c>
      <c r="O121" s="26">
        <v>-8.0</v>
      </c>
      <c r="P121" s="26">
        <v>-7.0</v>
      </c>
      <c r="Q121" s="26">
        <v>-6.0</v>
      </c>
      <c r="R121" s="26">
        <v>-5.0</v>
      </c>
      <c r="S121" s="26">
        <v>-4.0</v>
      </c>
      <c r="T121" s="26">
        <v>-3.0</v>
      </c>
      <c r="U121" s="26">
        <v>-2.0</v>
      </c>
      <c r="V121" s="26">
        <v>-1.0</v>
      </c>
      <c r="W121" s="26">
        <v>0.0</v>
      </c>
      <c r="X121" s="26">
        <v>1.0</v>
      </c>
      <c r="Y121" s="26">
        <v>2.0</v>
      </c>
      <c r="Z121" s="26">
        <v>3.0</v>
      </c>
      <c r="AA121" s="26">
        <v>4.0</v>
      </c>
      <c r="AB121" s="26">
        <v>5.0</v>
      </c>
      <c r="AC121" s="26">
        <v>6.0</v>
      </c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</row>
    <row r="122" ht="14.25" customHeight="1">
      <c r="A122" s="25" t="s">
        <v>47</v>
      </c>
      <c r="B122" s="26" t="s">
        <v>160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 t="s">
        <v>51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</row>
    <row r="123" ht="14.25" customHeight="1">
      <c r="A123" s="33" t="s">
        <v>55</v>
      </c>
      <c r="B123" s="34">
        <v>0.0</v>
      </c>
      <c r="C123" s="34">
        <v>0.0</v>
      </c>
      <c r="D123" s="34">
        <v>0.0</v>
      </c>
      <c r="E123" s="34">
        <v>0.0</v>
      </c>
      <c r="F123" s="34">
        <v>0.0</v>
      </c>
      <c r="G123" s="34">
        <v>0.0</v>
      </c>
      <c r="H123" s="34">
        <v>0.0</v>
      </c>
      <c r="I123" s="34">
        <v>0.0</v>
      </c>
      <c r="J123" s="34">
        <v>0.0</v>
      </c>
      <c r="K123" s="34">
        <v>0.0</v>
      </c>
      <c r="L123" s="34">
        <v>0.0</v>
      </c>
      <c r="M123" s="34">
        <v>0.0</v>
      </c>
      <c r="N123" s="34">
        <v>0.0</v>
      </c>
      <c r="O123" s="34">
        <v>0.0</v>
      </c>
      <c r="P123" s="34">
        <v>0.0</v>
      </c>
      <c r="Q123" s="34">
        <v>0.0</v>
      </c>
      <c r="R123" s="34">
        <v>0.0</v>
      </c>
      <c r="S123" s="34">
        <v>0.0</v>
      </c>
      <c r="T123" s="34">
        <v>0.0</v>
      </c>
      <c r="U123" s="34">
        <v>0.0</v>
      </c>
      <c r="V123" s="34">
        <v>0.0</v>
      </c>
      <c r="W123" s="36">
        <v>0.02</v>
      </c>
      <c r="X123" s="36">
        <v>0.02</v>
      </c>
      <c r="Y123" s="36">
        <v>0.02</v>
      </c>
      <c r="Z123" s="36">
        <v>0.05</v>
      </c>
      <c r="AA123" s="36">
        <v>0.05</v>
      </c>
      <c r="AB123" s="36">
        <v>0.05</v>
      </c>
      <c r="AC123" s="36">
        <v>0.05</v>
      </c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</row>
    <row r="124" ht="14.25" customHeight="1">
      <c r="A124" s="33" t="s">
        <v>56</v>
      </c>
      <c r="B124" s="43">
        <v>1.0</v>
      </c>
      <c r="C124" s="43">
        <v>1.0</v>
      </c>
      <c r="D124" s="43">
        <v>1.0</v>
      </c>
      <c r="E124" s="43">
        <v>1.0</v>
      </c>
      <c r="F124" s="43">
        <v>1.0</v>
      </c>
      <c r="G124" s="43">
        <v>1.0</v>
      </c>
      <c r="H124" s="43">
        <v>1.0</v>
      </c>
      <c r="I124" s="43">
        <v>1.0</v>
      </c>
      <c r="J124" s="43">
        <v>1.0</v>
      </c>
      <c r="K124" s="43">
        <v>1.0</v>
      </c>
      <c r="L124" s="43">
        <v>1.0</v>
      </c>
      <c r="M124" s="43">
        <v>1.0</v>
      </c>
      <c r="N124" s="43">
        <v>1.0</v>
      </c>
      <c r="O124" s="43">
        <v>1.0</v>
      </c>
      <c r="P124" s="43">
        <v>1.0</v>
      </c>
      <c r="Q124" s="43">
        <v>1.0</v>
      </c>
      <c r="R124" s="43">
        <v>1.0</v>
      </c>
      <c r="S124" s="43">
        <v>1.0</v>
      </c>
      <c r="T124" s="43">
        <v>1.0</v>
      </c>
      <c r="U124" s="43">
        <v>1.0</v>
      </c>
      <c r="V124" s="43">
        <v>1.0</v>
      </c>
      <c r="W124" s="43">
        <v>1.0</v>
      </c>
      <c r="X124" s="43">
        <v>1.0</v>
      </c>
      <c r="Y124" s="43">
        <v>1.0</v>
      </c>
      <c r="Z124" s="43">
        <v>1.0</v>
      </c>
      <c r="AA124" s="43">
        <v>1.0</v>
      </c>
      <c r="AB124" s="43">
        <v>1.0</v>
      </c>
      <c r="AC124" s="43">
        <v>1.0</v>
      </c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</row>
    <row r="125" ht="14.25" customHeight="1">
      <c r="A125" s="33" t="s">
        <v>153</v>
      </c>
      <c r="B125" s="34">
        <v>0.0</v>
      </c>
      <c r="C125" s="34">
        <v>0.0</v>
      </c>
      <c r="D125" s="34">
        <v>0.0</v>
      </c>
      <c r="E125" s="34">
        <v>0.0</v>
      </c>
      <c r="F125" s="34">
        <v>0.0</v>
      </c>
      <c r="G125" s="34">
        <v>0.0</v>
      </c>
      <c r="H125" s="34">
        <v>0.0</v>
      </c>
      <c r="I125" s="34">
        <v>0.0</v>
      </c>
      <c r="J125" s="34">
        <v>0.0</v>
      </c>
      <c r="K125" s="34">
        <v>0.0</v>
      </c>
      <c r="L125" s="34">
        <v>0.0</v>
      </c>
      <c r="M125" s="34">
        <v>0.0</v>
      </c>
      <c r="N125" s="34">
        <v>0.0</v>
      </c>
      <c r="O125" s="34">
        <v>0.0</v>
      </c>
      <c r="P125" s="34">
        <v>0.0</v>
      </c>
      <c r="Q125" s="34">
        <v>0.0</v>
      </c>
      <c r="R125" s="34">
        <v>0.0</v>
      </c>
      <c r="S125" s="34">
        <v>0.0</v>
      </c>
      <c r="T125" s="34">
        <v>0.0</v>
      </c>
      <c r="U125" s="34">
        <v>0.0</v>
      </c>
      <c r="V125" s="34">
        <v>0.0</v>
      </c>
      <c r="W125" s="34">
        <v>4.0E-4</v>
      </c>
      <c r="X125" s="34">
        <v>4.0E-4</v>
      </c>
      <c r="Y125" s="34">
        <v>4.0E-4</v>
      </c>
      <c r="Z125" s="34">
        <v>0.001</v>
      </c>
      <c r="AA125" s="34">
        <v>0.001</v>
      </c>
      <c r="AB125" s="34">
        <v>0.001</v>
      </c>
      <c r="AC125" s="34">
        <v>0.001</v>
      </c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</row>
    <row r="126" ht="14.25" customHeight="1">
      <c r="A126" s="33" t="s">
        <v>59</v>
      </c>
      <c r="B126" s="34">
        <v>1.0</v>
      </c>
      <c r="C126" s="34">
        <v>1.0</v>
      </c>
      <c r="D126" s="34">
        <v>1.0</v>
      </c>
      <c r="E126" s="34">
        <v>1.0</v>
      </c>
      <c r="F126" s="34">
        <v>1.0</v>
      </c>
      <c r="G126" s="34">
        <v>1.0</v>
      </c>
      <c r="H126" s="34">
        <v>1.0</v>
      </c>
      <c r="I126" s="34">
        <v>1.0</v>
      </c>
      <c r="J126" s="34">
        <v>1.0</v>
      </c>
      <c r="K126" s="34">
        <v>1.0</v>
      </c>
      <c r="L126" s="34">
        <v>1.0</v>
      </c>
      <c r="M126" s="34">
        <v>1.0</v>
      </c>
      <c r="N126" s="34">
        <v>1.0</v>
      </c>
      <c r="O126" s="34">
        <v>1.0</v>
      </c>
      <c r="P126" s="34">
        <v>1.0</v>
      </c>
      <c r="Q126" s="34">
        <v>1.0</v>
      </c>
      <c r="R126" s="34">
        <v>1.0</v>
      </c>
      <c r="S126" s="34">
        <v>1.0</v>
      </c>
      <c r="T126" s="34">
        <v>1.0</v>
      </c>
      <c r="U126" s="34">
        <v>1.0</v>
      </c>
      <c r="V126" s="34">
        <v>1.0</v>
      </c>
      <c r="W126" s="34">
        <v>1.0</v>
      </c>
      <c r="X126" s="34">
        <v>1.0</v>
      </c>
      <c r="Y126" s="34">
        <v>1.0</v>
      </c>
      <c r="Z126" s="34">
        <v>1.0</v>
      </c>
      <c r="AA126" s="34">
        <v>1.0</v>
      </c>
      <c r="AB126" s="34">
        <v>1.0</v>
      </c>
      <c r="AC126" s="34">
        <v>1.0</v>
      </c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</row>
    <row r="127" ht="14.25" customHeight="1">
      <c r="A127" s="33" t="s">
        <v>60</v>
      </c>
      <c r="B127" s="43">
        <v>0.0</v>
      </c>
      <c r="C127" s="43">
        <v>0.0</v>
      </c>
      <c r="D127" s="43">
        <v>0.0</v>
      </c>
      <c r="E127" s="43">
        <v>0.0</v>
      </c>
      <c r="F127" s="43">
        <v>0.0</v>
      </c>
      <c r="G127" s="43">
        <v>0.0</v>
      </c>
      <c r="H127" s="43">
        <v>0.0</v>
      </c>
      <c r="I127" s="43">
        <v>0.0</v>
      </c>
      <c r="J127" s="43">
        <v>0.0</v>
      </c>
      <c r="K127" s="43">
        <v>0.0</v>
      </c>
      <c r="L127" s="43">
        <v>0.0</v>
      </c>
      <c r="M127" s="43">
        <v>0.0</v>
      </c>
      <c r="N127" s="43">
        <v>0.0</v>
      </c>
      <c r="O127" s="43">
        <v>0.0</v>
      </c>
      <c r="P127" s="43">
        <v>0.0</v>
      </c>
      <c r="Q127" s="43">
        <v>0.0</v>
      </c>
      <c r="R127" s="43">
        <v>0.0</v>
      </c>
      <c r="S127" s="43">
        <v>0.0</v>
      </c>
      <c r="T127" s="43">
        <v>0.0</v>
      </c>
      <c r="U127" s="43">
        <v>0.0</v>
      </c>
      <c r="V127" s="43">
        <v>0.0</v>
      </c>
      <c r="W127" s="43">
        <v>0.0</v>
      </c>
      <c r="X127" s="43">
        <v>0.0</v>
      </c>
      <c r="Y127" s="43">
        <v>0.0</v>
      </c>
      <c r="Z127" s="43">
        <v>0.0</v>
      </c>
      <c r="AA127" s="43">
        <v>0.0</v>
      </c>
      <c r="AB127" s="43">
        <v>0.0</v>
      </c>
      <c r="AC127" s="43">
        <v>0.0</v>
      </c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</row>
    <row r="128" ht="14.25" customHeight="1">
      <c r="A128" s="12" t="s">
        <v>83</v>
      </c>
      <c r="B128" s="14">
        <v>33.69807213717833</v>
      </c>
      <c r="C128" s="14">
        <v>34.78498311028362</v>
      </c>
      <c r="D128" s="14">
        <v>35.46302313963711</v>
      </c>
      <c r="E128" s="14">
        <v>32.32406408282429</v>
      </c>
      <c r="F128" s="14">
        <v>34.82384540542069</v>
      </c>
      <c r="G128" s="14">
        <v>33.79603980317624</v>
      </c>
      <c r="H128" s="14">
        <v>30.22869205918474</v>
      </c>
      <c r="I128" s="14">
        <v>32.43482803234953</v>
      </c>
      <c r="J128" s="14">
        <v>34.14493264030169</v>
      </c>
      <c r="K128" s="14">
        <v>34.45940970236752</v>
      </c>
      <c r="L128" s="14">
        <v>33.63460743310423</v>
      </c>
      <c r="M128" s="14">
        <v>34.82973556393142</v>
      </c>
      <c r="N128" s="14">
        <v>32.83690023962023</v>
      </c>
      <c r="O128" s="14">
        <v>35.01915046209126</v>
      </c>
      <c r="P128" s="14">
        <v>36.34672112296701</v>
      </c>
      <c r="Q128" s="14">
        <v>37.13160464488531</v>
      </c>
      <c r="R128" s="14">
        <v>36.7725354879568</v>
      </c>
      <c r="S128" s="14">
        <v>37.85278811187774</v>
      </c>
      <c r="T128" s="14">
        <v>36.68941213846018</v>
      </c>
      <c r="U128" s="14">
        <v>32.86299710183189</v>
      </c>
      <c r="V128" s="14">
        <v>34.59884465510724</v>
      </c>
      <c r="W128" s="14">
        <v>31.48787119112075</v>
      </c>
      <c r="X128" s="14">
        <v>30.00817653094358</v>
      </c>
      <c r="Y128" s="14">
        <v>31.06393239938243</v>
      </c>
      <c r="Z128" s="14">
        <v>31.29200536633746</v>
      </c>
      <c r="AA128" s="14">
        <v>30.97981308846129</v>
      </c>
      <c r="AB128" s="14">
        <v>29.26410039680276</v>
      </c>
      <c r="AC128" s="14">
        <v>28.93476777321795</v>
      </c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</row>
    <row r="129" ht="14.25" customHeight="1">
      <c r="A129" s="21" t="s">
        <v>39</v>
      </c>
      <c r="B129" s="23">
        <f t="shared" ref="B129:AC129" si="19">B128/MAX(128:128)</f>
        <v>0.8902401598</v>
      </c>
      <c r="C129" s="23">
        <f t="shared" si="19"/>
        <v>0.9189543187</v>
      </c>
      <c r="D129" s="23">
        <f t="shared" si="19"/>
        <v>0.9368668705</v>
      </c>
      <c r="E129" s="23">
        <f t="shared" si="19"/>
        <v>0.8539414319</v>
      </c>
      <c r="F129" s="23">
        <f t="shared" si="19"/>
        <v>0.919980988</v>
      </c>
      <c r="G129" s="23">
        <f t="shared" si="19"/>
        <v>0.8928282826</v>
      </c>
      <c r="H129" s="23">
        <f t="shared" si="19"/>
        <v>0.7985856146</v>
      </c>
      <c r="I129" s="23">
        <f t="shared" si="19"/>
        <v>0.8568676087</v>
      </c>
      <c r="J129" s="23">
        <f t="shared" si="19"/>
        <v>0.9020453801</v>
      </c>
      <c r="K129" s="23">
        <f t="shared" si="19"/>
        <v>0.910353277</v>
      </c>
      <c r="L129" s="23">
        <f t="shared" si="19"/>
        <v>0.8885635408</v>
      </c>
      <c r="M129" s="23">
        <f t="shared" si="19"/>
        <v>0.920136595</v>
      </c>
      <c r="N129" s="23">
        <f t="shared" si="19"/>
        <v>0.8674896059</v>
      </c>
      <c r="O129" s="23">
        <f t="shared" si="19"/>
        <v>0.925140583</v>
      </c>
      <c r="P129" s="23">
        <f t="shared" si="19"/>
        <v>0.9602125216</v>
      </c>
      <c r="Q129" s="23">
        <f t="shared" si="19"/>
        <v>0.9809476791</v>
      </c>
      <c r="R129" s="23">
        <f t="shared" si="19"/>
        <v>0.9714617422</v>
      </c>
      <c r="S129" s="23">
        <f t="shared" si="19"/>
        <v>1</v>
      </c>
      <c r="T129" s="23">
        <f t="shared" si="19"/>
        <v>0.9692657785</v>
      </c>
      <c r="U129" s="23">
        <f t="shared" si="19"/>
        <v>0.8681790362</v>
      </c>
      <c r="V129" s="23">
        <f t="shared" si="19"/>
        <v>0.9140368882</v>
      </c>
      <c r="W129" s="23">
        <f t="shared" si="19"/>
        <v>0.8318507767</v>
      </c>
      <c r="X129" s="23">
        <f t="shared" si="19"/>
        <v>0.792760006</v>
      </c>
      <c r="Y129" s="23">
        <f t="shared" si="19"/>
        <v>0.8206511052</v>
      </c>
      <c r="Z129" s="23">
        <f t="shared" si="19"/>
        <v>0.8266763672</v>
      </c>
      <c r="AA129" s="23">
        <f t="shared" si="19"/>
        <v>0.81842883</v>
      </c>
      <c r="AB129" s="23">
        <f t="shared" si="19"/>
        <v>0.7731029036</v>
      </c>
      <c r="AC129" s="23">
        <f t="shared" si="19"/>
        <v>0.7644025504</v>
      </c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</row>
    <row r="130" ht="14.25" customHeight="1">
      <c r="A130" s="25" t="s">
        <v>44</v>
      </c>
      <c r="B130" s="26">
        <v>-18.0</v>
      </c>
      <c r="C130" s="26">
        <v>-17.0</v>
      </c>
      <c r="D130" s="26">
        <v>-16.0</v>
      </c>
      <c r="E130" s="26">
        <v>-15.0</v>
      </c>
      <c r="F130" s="26">
        <v>-14.0</v>
      </c>
      <c r="G130" s="26">
        <v>-13.0</v>
      </c>
      <c r="H130" s="26">
        <v>-12.0</v>
      </c>
      <c r="I130" s="26">
        <v>-11.0</v>
      </c>
      <c r="J130" s="26">
        <v>-10.0</v>
      </c>
      <c r="K130" s="26">
        <v>-9.0</v>
      </c>
      <c r="L130" s="26">
        <v>-8.0</v>
      </c>
      <c r="M130" s="26">
        <v>-7.0</v>
      </c>
      <c r="N130" s="26">
        <v>-6.0</v>
      </c>
      <c r="O130" s="26">
        <v>-5.0</v>
      </c>
      <c r="P130" s="26">
        <v>-4.0</v>
      </c>
      <c r="Q130" s="26">
        <v>-3.0</v>
      </c>
      <c r="R130" s="26">
        <v>-2.0</v>
      </c>
      <c r="S130" s="26">
        <v>-1.0</v>
      </c>
      <c r="T130" s="26">
        <v>0.0</v>
      </c>
      <c r="U130" s="26">
        <v>1.0</v>
      </c>
      <c r="V130" s="26">
        <v>2.0</v>
      </c>
      <c r="W130" s="26">
        <v>3.0</v>
      </c>
      <c r="X130" s="26">
        <v>4.0</v>
      </c>
      <c r="Y130" s="26">
        <v>5.0</v>
      </c>
      <c r="Z130" s="26">
        <v>6.0</v>
      </c>
      <c r="AA130" s="26">
        <v>7.0</v>
      </c>
      <c r="AB130" s="26">
        <v>8.0</v>
      </c>
      <c r="AC130" s="26">
        <v>9.0</v>
      </c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</row>
    <row r="131" ht="14.25" customHeight="1">
      <c r="A131" s="25" t="s">
        <v>47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 t="s">
        <v>51</v>
      </c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</row>
    <row r="132" ht="14.25" customHeight="1">
      <c r="A132" s="33" t="s">
        <v>55</v>
      </c>
      <c r="B132" s="34">
        <v>0.0</v>
      </c>
      <c r="C132" s="34">
        <v>0.0</v>
      </c>
      <c r="D132" s="34">
        <v>0.0</v>
      </c>
      <c r="E132" s="34">
        <v>0.0</v>
      </c>
      <c r="F132" s="34">
        <v>0.0</v>
      </c>
      <c r="G132" s="34">
        <v>0.0</v>
      </c>
      <c r="H132" s="34">
        <v>0.0</v>
      </c>
      <c r="I132" s="34">
        <v>0.0</v>
      </c>
      <c r="J132" s="34">
        <v>0.0</v>
      </c>
      <c r="K132" s="34">
        <v>0.0</v>
      </c>
      <c r="L132" s="34">
        <v>0.0</v>
      </c>
      <c r="M132" s="34">
        <v>0.0</v>
      </c>
      <c r="N132" s="34">
        <v>0.0</v>
      </c>
      <c r="O132" s="34">
        <v>0.0</v>
      </c>
      <c r="P132" s="34">
        <v>0.0</v>
      </c>
      <c r="Q132" s="34">
        <v>0.0</v>
      </c>
      <c r="R132" s="34">
        <v>0.0</v>
      </c>
      <c r="S132" s="34">
        <v>0.0</v>
      </c>
      <c r="T132" s="36">
        <v>0.05</v>
      </c>
      <c r="U132" s="36">
        <v>0.05</v>
      </c>
      <c r="V132" s="36">
        <v>0.1</v>
      </c>
      <c r="W132" s="36">
        <v>0.1</v>
      </c>
      <c r="X132" s="36">
        <v>0.1</v>
      </c>
      <c r="Y132" s="36">
        <v>0.1</v>
      </c>
      <c r="Z132" s="36">
        <v>0.1</v>
      </c>
      <c r="AA132" s="36">
        <v>0.15</v>
      </c>
      <c r="AB132" s="36">
        <v>0.15</v>
      </c>
      <c r="AC132" s="36">
        <v>0.15</v>
      </c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</row>
    <row r="133" ht="14.25" customHeight="1">
      <c r="A133" s="33" t="s">
        <v>56</v>
      </c>
      <c r="B133" s="43">
        <v>1.0</v>
      </c>
      <c r="C133" s="43">
        <v>1.0</v>
      </c>
      <c r="D133" s="43">
        <v>1.0</v>
      </c>
      <c r="E133" s="43">
        <v>1.0</v>
      </c>
      <c r="F133" s="43">
        <v>1.0</v>
      </c>
      <c r="G133" s="43">
        <v>1.0</v>
      </c>
      <c r="H133" s="43">
        <v>1.0</v>
      </c>
      <c r="I133" s="43">
        <v>1.0</v>
      </c>
      <c r="J133" s="43">
        <v>1.0</v>
      </c>
      <c r="K133" s="43">
        <v>1.0</v>
      </c>
      <c r="L133" s="43">
        <v>1.0</v>
      </c>
      <c r="M133" s="43">
        <v>1.0</v>
      </c>
      <c r="N133" s="43">
        <v>1.0</v>
      </c>
      <c r="O133" s="43">
        <v>1.0</v>
      </c>
      <c r="P133" s="43">
        <v>1.0</v>
      </c>
      <c r="Q133" s="43">
        <v>1.0</v>
      </c>
      <c r="R133" s="43">
        <v>1.0</v>
      </c>
      <c r="S133" s="43">
        <v>1.0</v>
      </c>
      <c r="T133" s="43">
        <v>1.0</v>
      </c>
      <c r="U133" s="43">
        <v>1.0</v>
      </c>
      <c r="V133" s="43">
        <v>1.0</v>
      </c>
      <c r="W133" s="43">
        <v>1.0</v>
      </c>
      <c r="X133" s="43">
        <v>1.0</v>
      </c>
      <c r="Y133" s="43">
        <v>1.0</v>
      </c>
      <c r="Z133" s="43">
        <v>1.0</v>
      </c>
      <c r="AA133" s="43">
        <v>1.0</v>
      </c>
      <c r="AB133" s="43">
        <v>1.0</v>
      </c>
      <c r="AC133" s="43">
        <v>1.0</v>
      </c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</row>
    <row r="134" ht="14.25" customHeight="1">
      <c r="A134" s="33" t="s">
        <v>153</v>
      </c>
      <c r="B134" s="34">
        <v>0.0</v>
      </c>
      <c r="C134" s="34">
        <v>0.0</v>
      </c>
      <c r="D134" s="34">
        <v>0.0</v>
      </c>
      <c r="E134" s="34">
        <v>0.0</v>
      </c>
      <c r="F134" s="34">
        <v>0.0</v>
      </c>
      <c r="G134" s="34">
        <v>0.0</v>
      </c>
      <c r="H134" s="34">
        <v>0.0</v>
      </c>
      <c r="I134" s="34">
        <v>0.0</v>
      </c>
      <c r="J134" s="34">
        <v>0.0</v>
      </c>
      <c r="K134" s="34">
        <v>0.0</v>
      </c>
      <c r="L134" s="34">
        <v>0.0</v>
      </c>
      <c r="M134" s="34">
        <v>0.0</v>
      </c>
      <c r="N134" s="34">
        <v>0.0</v>
      </c>
      <c r="O134" s="34">
        <v>0.0</v>
      </c>
      <c r="P134" s="34">
        <v>0.0</v>
      </c>
      <c r="Q134" s="34">
        <v>0.0</v>
      </c>
      <c r="R134" s="34">
        <v>0.0</v>
      </c>
      <c r="S134" s="34">
        <v>0.0</v>
      </c>
      <c r="T134" s="34">
        <v>0.0</v>
      </c>
      <c r="U134" s="34">
        <v>0.0</v>
      </c>
      <c r="V134" s="34">
        <v>0.0</v>
      </c>
      <c r="W134" s="34">
        <v>0.0</v>
      </c>
      <c r="X134" s="34">
        <v>0.0</v>
      </c>
      <c r="Y134" s="34">
        <v>0.0</v>
      </c>
      <c r="Z134" s="34">
        <v>0.0</v>
      </c>
      <c r="AA134" s="34">
        <v>0.0</v>
      </c>
      <c r="AB134" s="34">
        <v>0.0</v>
      </c>
      <c r="AC134" s="34">
        <v>0.0</v>
      </c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</row>
    <row r="135" ht="14.25" customHeight="1">
      <c r="A135" s="33" t="s">
        <v>59</v>
      </c>
      <c r="B135" s="34">
        <v>1.0</v>
      </c>
      <c r="C135" s="34">
        <v>1.0</v>
      </c>
      <c r="D135" s="34">
        <v>1.0</v>
      </c>
      <c r="E135" s="34">
        <v>1.0</v>
      </c>
      <c r="F135" s="34">
        <v>1.0</v>
      </c>
      <c r="G135" s="34">
        <v>1.0</v>
      </c>
      <c r="H135" s="34">
        <v>1.0</v>
      </c>
      <c r="I135" s="34">
        <v>1.0</v>
      </c>
      <c r="J135" s="34">
        <v>1.0</v>
      </c>
      <c r="K135" s="34">
        <v>1.0</v>
      </c>
      <c r="L135" s="34">
        <v>1.0</v>
      </c>
      <c r="M135" s="34">
        <v>1.0</v>
      </c>
      <c r="N135" s="34">
        <v>1.0</v>
      </c>
      <c r="O135" s="34">
        <v>1.0</v>
      </c>
      <c r="P135" s="34">
        <v>1.0</v>
      </c>
      <c r="Q135" s="34">
        <v>1.0</v>
      </c>
      <c r="R135" s="34">
        <v>1.0</v>
      </c>
      <c r="S135" s="34">
        <v>1.0</v>
      </c>
      <c r="T135" s="34">
        <v>1.0</v>
      </c>
      <c r="U135" s="34">
        <v>1.0</v>
      </c>
      <c r="V135" s="34">
        <v>1.0</v>
      </c>
      <c r="W135" s="34">
        <v>1.0</v>
      </c>
      <c r="X135" s="34">
        <v>1.0</v>
      </c>
      <c r="Y135" s="34">
        <v>1.0</v>
      </c>
      <c r="Z135" s="34">
        <v>1.0</v>
      </c>
      <c r="AA135" s="34">
        <v>1.0</v>
      </c>
      <c r="AB135" s="34">
        <v>1.0</v>
      </c>
      <c r="AC135" s="34">
        <v>1.0</v>
      </c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</row>
    <row r="136" ht="14.25" customHeight="1">
      <c r="A136" s="33" t="s">
        <v>60</v>
      </c>
      <c r="B136" s="43">
        <v>0.0</v>
      </c>
      <c r="C136" s="43">
        <v>0.0</v>
      </c>
      <c r="D136" s="43">
        <v>0.0</v>
      </c>
      <c r="E136" s="43">
        <v>0.0</v>
      </c>
      <c r="F136" s="43">
        <v>0.0</v>
      </c>
      <c r="G136" s="43">
        <v>0.0</v>
      </c>
      <c r="H136" s="43">
        <v>0.0</v>
      </c>
      <c r="I136" s="43">
        <v>0.0</v>
      </c>
      <c r="J136" s="43">
        <v>0.0</v>
      </c>
      <c r="K136" s="43">
        <v>0.0</v>
      </c>
      <c r="L136" s="43">
        <v>0.0</v>
      </c>
      <c r="M136" s="43">
        <v>0.0</v>
      </c>
      <c r="N136" s="43">
        <v>0.0</v>
      </c>
      <c r="O136" s="43">
        <v>0.0</v>
      </c>
      <c r="P136" s="43">
        <v>0.0</v>
      </c>
      <c r="Q136" s="43">
        <v>0.0</v>
      </c>
      <c r="R136" s="43">
        <v>0.0</v>
      </c>
      <c r="S136" s="43">
        <v>0.0</v>
      </c>
      <c r="T136" s="43">
        <v>0.0</v>
      </c>
      <c r="U136" s="43">
        <v>0.0</v>
      </c>
      <c r="V136" s="43">
        <v>0.0</v>
      </c>
      <c r="W136" s="43">
        <v>0.0</v>
      </c>
      <c r="X136" s="43">
        <v>0.0</v>
      </c>
      <c r="Y136" s="43">
        <v>0.0</v>
      </c>
      <c r="Z136" s="43">
        <v>0.0</v>
      </c>
      <c r="AA136" s="43">
        <v>0.0</v>
      </c>
      <c r="AB136" s="43">
        <v>0.0</v>
      </c>
      <c r="AC136" s="43">
        <v>0.0</v>
      </c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</row>
    <row r="137" ht="14.25" customHeight="1">
      <c r="A137" s="12" t="s">
        <v>85</v>
      </c>
      <c r="B137" s="14">
        <v>25.10266223487514</v>
      </c>
      <c r="C137" s="14">
        <v>25.12548062110488</v>
      </c>
      <c r="D137" s="14">
        <v>24.83941873598663</v>
      </c>
      <c r="E137" s="14">
        <v>24.0480651870165</v>
      </c>
      <c r="F137" s="14">
        <v>24.14178150568361</v>
      </c>
      <c r="G137" s="14">
        <v>22.34391496053341</v>
      </c>
      <c r="H137" s="14">
        <v>22.79581904280821</v>
      </c>
      <c r="I137" s="14">
        <v>21.48518220603144</v>
      </c>
      <c r="J137" s="14">
        <v>21.88843725354583</v>
      </c>
      <c r="K137" s="14">
        <v>21.28164163130792</v>
      </c>
      <c r="L137" s="14">
        <v>22.41311020255054</v>
      </c>
      <c r="M137" s="14">
        <v>21.24570910984404</v>
      </c>
      <c r="N137" s="14">
        <v>19.0225650000454</v>
      </c>
      <c r="O137" s="14">
        <v>19.34912755738251</v>
      </c>
      <c r="P137" s="14">
        <v>20.30253641327623</v>
      </c>
      <c r="Q137" s="14">
        <v>20.45993890351158</v>
      </c>
      <c r="R137" s="14">
        <v>16.3720855335935</v>
      </c>
      <c r="S137" s="14">
        <v>15.95969323513086</v>
      </c>
      <c r="T137" s="14">
        <v>15.34737116139149</v>
      </c>
      <c r="U137" s="14">
        <v>14.61129709650801</v>
      </c>
      <c r="V137" s="14">
        <v>13.84486847316493</v>
      </c>
      <c r="W137" s="14">
        <v>12.42319981050211</v>
      </c>
      <c r="X137" s="14">
        <v>12.51815927450706</v>
      </c>
      <c r="Y137" s="14">
        <v>13.04605481102285</v>
      </c>
      <c r="Z137" s="14">
        <v>13.15422922888248</v>
      </c>
      <c r="AA137" s="14">
        <v>12.23321884349232</v>
      </c>
      <c r="AB137" s="14">
        <v>12.50164112225871</v>
      </c>
      <c r="AC137" s="14">
        <v>12.24753620760549</v>
      </c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</row>
    <row r="138" ht="14.25" customHeight="1">
      <c r="A138" s="21" t="s">
        <v>39</v>
      </c>
      <c r="B138" s="23">
        <f t="shared" ref="B138:AC138" si="20">B137/MAX(137:137)</f>
        <v>0.9990918229</v>
      </c>
      <c r="C138" s="23">
        <f t="shared" si="20"/>
        <v>1</v>
      </c>
      <c r="D138" s="23">
        <f t="shared" si="20"/>
        <v>0.9886146701</v>
      </c>
      <c r="E138" s="23">
        <f t="shared" si="20"/>
        <v>0.957118614</v>
      </c>
      <c r="F138" s="23">
        <f t="shared" si="20"/>
        <v>0.9608485453</v>
      </c>
      <c r="G138" s="23">
        <f t="shared" si="20"/>
        <v>0.8892930367</v>
      </c>
      <c r="H138" s="23">
        <f t="shared" si="20"/>
        <v>0.9072789248</v>
      </c>
      <c r="I138" s="23">
        <f t="shared" si="20"/>
        <v>0.8551152724</v>
      </c>
      <c r="J138" s="23">
        <f t="shared" si="20"/>
        <v>0.8711649175</v>
      </c>
      <c r="K138" s="23">
        <f t="shared" si="20"/>
        <v>0.84701431</v>
      </c>
      <c r="L138" s="23">
        <f t="shared" si="20"/>
        <v>0.8920470235</v>
      </c>
      <c r="M138" s="23">
        <f t="shared" si="20"/>
        <v>0.8455841872</v>
      </c>
      <c r="N138" s="23">
        <f t="shared" si="20"/>
        <v>0.7571025322</v>
      </c>
      <c r="O138" s="23">
        <f t="shared" si="20"/>
        <v>0.7700997983</v>
      </c>
      <c r="P138" s="23">
        <f t="shared" si="20"/>
        <v>0.8080456935</v>
      </c>
      <c r="Q138" s="23">
        <f t="shared" si="20"/>
        <v>0.8143103494</v>
      </c>
      <c r="R138" s="23">
        <f t="shared" si="20"/>
        <v>0.65161283</v>
      </c>
      <c r="S138" s="23">
        <f t="shared" si="20"/>
        <v>0.6351995202</v>
      </c>
      <c r="T138" s="23">
        <f t="shared" si="20"/>
        <v>0.6108289586</v>
      </c>
      <c r="U138" s="23">
        <f t="shared" si="20"/>
        <v>0.5815330388</v>
      </c>
      <c r="V138" s="23">
        <f t="shared" si="20"/>
        <v>0.5510290005</v>
      </c>
      <c r="W138" s="23">
        <f t="shared" si="20"/>
        <v>0.4944462555</v>
      </c>
      <c r="X138" s="23">
        <f t="shared" si="20"/>
        <v>0.4982256643</v>
      </c>
      <c r="Y138" s="23">
        <f t="shared" si="20"/>
        <v>0.5192360301</v>
      </c>
      <c r="Z138" s="23">
        <f t="shared" si="20"/>
        <v>0.5235413972</v>
      </c>
      <c r="AA138" s="23">
        <f t="shared" si="20"/>
        <v>0.4868849686</v>
      </c>
      <c r="AB138" s="23">
        <f t="shared" si="20"/>
        <v>0.497568238</v>
      </c>
      <c r="AC138" s="23">
        <f t="shared" si="20"/>
        <v>0.487454803</v>
      </c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</row>
    <row r="139" ht="14.25" customHeight="1">
      <c r="A139" s="25" t="s">
        <v>44</v>
      </c>
      <c r="B139" s="26">
        <v>-11.0</v>
      </c>
      <c r="C139" s="26">
        <v>-10.0</v>
      </c>
      <c r="D139" s="26">
        <v>-9.0</v>
      </c>
      <c r="E139" s="26">
        <v>-8.0</v>
      </c>
      <c r="F139" s="26">
        <v>-7.0</v>
      </c>
      <c r="G139" s="26">
        <v>-6.0</v>
      </c>
      <c r="H139" s="26">
        <v>-5.0</v>
      </c>
      <c r="I139" s="26">
        <v>-4.0</v>
      </c>
      <c r="J139" s="26">
        <v>-3.0</v>
      </c>
      <c r="K139" s="26">
        <v>-2.0</v>
      </c>
      <c r="L139" s="26">
        <v>-1.0</v>
      </c>
      <c r="M139" s="26">
        <v>0.0</v>
      </c>
      <c r="N139" s="26">
        <v>1.0</v>
      </c>
      <c r="O139" s="26">
        <v>2.0</v>
      </c>
      <c r="P139" s="26">
        <v>3.0</v>
      </c>
      <c r="Q139" s="26">
        <v>4.0</v>
      </c>
      <c r="R139" s="26">
        <v>5.0</v>
      </c>
      <c r="S139" s="26">
        <v>6.0</v>
      </c>
      <c r="T139" s="26">
        <v>7.0</v>
      </c>
      <c r="U139" s="26">
        <v>8.0</v>
      </c>
      <c r="V139" s="26">
        <v>9.0</v>
      </c>
      <c r="W139" s="26">
        <v>10.0</v>
      </c>
      <c r="X139" s="26">
        <v>11.0</v>
      </c>
      <c r="Y139" s="26">
        <v>12.0</v>
      </c>
      <c r="Z139" s="26">
        <v>13.0</v>
      </c>
      <c r="AA139" s="26">
        <v>14.0</v>
      </c>
      <c r="AB139" s="26">
        <v>15.0</v>
      </c>
      <c r="AC139" s="26">
        <v>16.0</v>
      </c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</row>
    <row r="140" ht="14.25" customHeight="1">
      <c r="A140" s="25" t="s">
        <v>47</v>
      </c>
      <c r="B140" s="26"/>
      <c r="C140" s="26"/>
      <c r="D140" s="26"/>
      <c r="E140" s="26"/>
      <c r="F140" s="26"/>
      <c r="G140" s="26"/>
      <c r="H140" s="26"/>
      <c r="I140" s="26" t="s">
        <v>161</v>
      </c>
      <c r="J140" s="26"/>
      <c r="K140" s="26"/>
      <c r="L140" s="26"/>
      <c r="M140" s="26" t="s">
        <v>162</v>
      </c>
      <c r="N140" s="26"/>
      <c r="O140" s="26"/>
      <c r="P140" s="26"/>
      <c r="Q140" s="26"/>
      <c r="R140" s="26"/>
      <c r="S140" s="26"/>
      <c r="T140" s="26"/>
      <c r="U140" s="26" t="s">
        <v>163</v>
      </c>
      <c r="V140" s="26"/>
      <c r="W140" s="26"/>
      <c r="X140" s="26"/>
      <c r="Y140" s="26"/>
      <c r="Z140" s="26"/>
      <c r="AA140" s="26"/>
      <c r="AB140" s="26"/>
      <c r="AC140" s="26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</row>
    <row r="141" ht="14.25" customHeight="1">
      <c r="A141" s="33" t="s">
        <v>55</v>
      </c>
      <c r="B141" s="34">
        <v>0.0</v>
      </c>
      <c r="C141" s="34">
        <v>0.0</v>
      </c>
      <c r="D141" s="34">
        <v>0.0</v>
      </c>
      <c r="E141" s="34">
        <v>0.0</v>
      </c>
      <c r="F141" s="34">
        <v>0.0</v>
      </c>
      <c r="G141" s="34">
        <v>0.0</v>
      </c>
      <c r="H141" s="34">
        <v>0.0</v>
      </c>
      <c r="I141" s="34">
        <v>0.0</v>
      </c>
      <c r="J141" s="34">
        <v>0.0</v>
      </c>
      <c r="K141" s="34">
        <v>0.0</v>
      </c>
      <c r="L141" s="34">
        <v>0.0</v>
      </c>
      <c r="M141" s="34">
        <v>0.02</v>
      </c>
      <c r="N141" s="34">
        <v>0.02</v>
      </c>
      <c r="O141" s="34">
        <v>0.04</v>
      </c>
      <c r="P141" s="34">
        <v>0.04</v>
      </c>
      <c r="Q141" s="36">
        <v>0.06</v>
      </c>
      <c r="R141" s="36">
        <v>0.06</v>
      </c>
      <c r="S141" s="36">
        <v>0.09</v>
      </c>
      <c r="T141" s="36">
        <v>0.09</v>
      </c>
      <c r="U141" s="36">
        <v>0.12</v>
      </c>
      <c r="V141" s="36">
        <v>0.12</v>
      </c>
      <c r="W141" s="36">
        <v>0.15</v>
      </c>
      <c r="X141" s="36">
        <v>0.15</v>
      </c>
      <c r="Y141" s="36">
        <v>0.18</v>
      </c>
      <c r="Z141" s="36">
        <v>0.18</v>
      </c>
      <c r="AA141" s="36">
        <v>0.2</v>
      </c>
      <c r="AB141" s="36">
        <v>0.2</v>
      </c>
      <c r="AC141" s="36">
        <v>0.2</v>
      </c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</row>
    <row r="142" ht="14.25" customHeight="1">
      <c r="A142" s="33" t="s">
        <v>56</v>
      </c>
      <c r="B142" s="43">
        <v>1.0</v>
      </c>
      <c r="C142" s="43">
        <v>1.0</v>
      </c>
      <c r="D142" s="43">
        <v>1.0</v>
      </c>
      <c r="E142" s="43">
        <v>1.0</v>
      </c>
      <c r="F142" s="43">
        <v>1.0</v>
      </c>
      <c r="G142" s="43">
        <v>1.0</v>
      </c>
      <c r="H142" s="43">
        <v>1.0</v>
      </c>
      <c r="I142" s="43">
        <v>1.0</v>
      </c>
      <c r="J142" s="43">
        <v>1.0</v>
      </c>
      <c r="K142" s="43">
        <v>1.0</v>
      </c>
      <c r="L142" s="43">
        <v>1.0</v>
      </c>
      <c r="M142" s="43">
        <f t="shared" ref="M142:AC142" si="21">(2.4+2+1.05)/3</f>
        <v>1.816666667</v>
      </c>
      <c r="N142" s="43">
        <f t="shared" si="21"/>
        <v>1.816666667</v>
      </c>
      <c r="O142" s="43">
        <f t="shared" si="21"/>
        <v>1.816666667</v>
      </c>
      <c r="P142" s="43">
        <f t="shared" si="21"/>
        <v>1.816666667</v>
      </c>
      <c r="Q142" s="43">
        <f t="shared" si="21"/>
        <v>1.816666667</v>
      </c>
      <c r="R142" s="43">
        <f t="shared" si="21"/>
        <v>1.816666667</v>
      </c>
      <c r="S142" s="43">
        <f t="shared" si="21"/>
        <v>1.816666667</v>
      </c>
      <c r="T142" s="43">
        <f t="shared" si="21"/>
        <v>1.816666667</v>
      </c>
      <c r="U142" s="43">
        <f t="shared" si="21"/>
        <v>1.816666667</v>
      </c>
      <c r="V142" s="43">
        <f t="shared" si="21"/>
        <v>1.816666667</v>
      </c>
      <c r="W142" s="43">
        <f t="shared" si="21"/>
        <v>1.816666667</v>
      </c>
      <c r="X142" s="43">
        <f t="shared" si="21"/>
        <v>1.816666667</v>
      </c>
      <c r="Y142" s="43">
        <f t="shared" si="21"/>
        <v>1.816666667</v>
      </c>
      <c r="Z142" s="43">
        <f t="shared" si="21"/>
        <v>1.816666667</v>
      </c>
      <c r="AA142" s="43">
        <f t="shared" si="21"/>
        <v>1.816666667</v>
      </c>
      <c r="AB142" s="43">
        <f t="shared" si="21"/>
        <v>1.816666667</v>
      </c>
      <c r="AC142" s="43">
        <f t="shared" si="21"/>
        <v>1.816666667</v>
      </c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</row>
    <row r="143" ht="14.25" customHeight="1">
      <c r="A143" s="33" t="s">
        <v>153</v>
      </c>
      <c r="B143" s="34">
        <v>0.0</v>
      </c>
      <c r="C143" s="34">
        <v>0.0</v>
      </c>
      <c r="D143" s="34">
        <v>0.0</v>
      </c>
      <c r="E143" s="34">
        <v>0.0</v>
      </c>
      <c r="F143" s="34">
        <v>0.0</v>
      </c>
      <c r="G143" s="34">
        <v>0.0</v>
      </c>
      <c r="H143" s="34">
        <v>0.0</v>
      </c>
      <c r="I143" s="34">
        <v>0.0</v>
      </c>
      <c r="J143" s="34">
        <v>0.0</v>
      </c>
      <c r="K143" s="34">
        <v>0.0</v>
      </c>
      <c r="L143" s="34">
        <v>0.0</v>
      </c>
      <c r="M143" s="34">
        <f t="shared" ref="M143:AA143" si="22">0.05*M141</f>
        <v>0.001</v>
      </c>
      <c r="N143" s="34">
        <f t="shared" si="22"/>
        <v>0.001</v>
      </c>
      <c r="O143" s="34">
        <f t="shared" si="22"/>
        <v>0.002</v>
      </c>
      <c r="P143" s="34">
        <f t="shared" si="22"/>
        <v>0.002</v>
      </c>
      <c r="Q143" s="34">
        <f t="shared" si="22"/>
        <v>0.003</v>
      </c>
      <c r="R143" s="34">
        <f t="shared" si="22"/>
        <v>0.003</v>
      </c>
      <c r="S143" s="34">
        <f t="shared" si="22"/>
        <v>0.0045</v>
      </c>
      <c r="T143" s="34">
        <f t="shared" si="22"/>
        <v>0.0045</v>
      </c>
      <c r="U143" s="34">
        <f t="shared" si="22"/>
        <v>0.006</v>
      </c>
      <c r="V143" s="34">
        <f t="shared" si="22"/>
        <v>0.006</v>
      </c>
      <c r="W143" s="34">
        <f t="shared" si="22"/>
        <v>0.0075</v>
      </c>
      <c r="X143" s="34">
        <f t="shared" si="22"/>
        <v>0.0075</v>
      </c>
      <c r="Y143" s="34">
        <f t="shared" si="22"/>
        <v>0.009</v>
      </c>
      <c r="Z143" s="34">
        <f t="shared" si="22"/>
        <v>0.009</v>
      </c>
      <c r="AA143" s="34">
        <f t="shared" si="22"/>
        <v>0.01</v>
      </c>
      <c r="AB143" s="34">
        <f t="shared" ref="AB143:AC143" si="23">0.06*AB141</f>
        <v>0.012</v>
      </c>
      <c r="AC143" s="34">
        <f t="shared" si="23"/>
        <v>0.012</v>
      </c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</row>
    <row r="144" ht="14.25" customHeight="1">
      <c r="A144" s="33" t="s">
        <v>59</v>
      </c>
      <c r="B144" s="34">
        <v>1.0</v>
      </c>
      <c r="C144" s="34">
        <v>1.0</v>
      </c>
      <c r="D144" s="34">
        <v>1.0</v>
      </c>
      <c r="E144" s="34">
        <v>1.0</v>
      </c>
      <c r="F144" s="34">
        <v>1.0</v>
      </c>
      <c r="G144" s="34">
        <v>1.0</v>
      </c>
      <c r="H144" s="34">
        <v>1.0</v>
      </c>
      <c r="I144" s="34">
        <v>1.0</v>
      </c>
      <c r="J144" s="34">
        <v>1.0</v>
      </c>
      <c r="K144" s="34">
        <v>1.0</v>
      </c>
      <c r="L144" s="34">
        <v>1.0</v>
      </c>
      <c r="M144" s="34">
        <v>1.0</v>
      </c>
      <c r="N144" s="34">
        <v>1.0</v>
      </c>
      <c r="O144" s="34">
        <v>1.0</v>
      </c>
      <c r="P144" s="34">
        <v>1.0</v>
      </c>
      <c r="Q144" s="34">
        <v>1.0</v>
      </c>
      <c r="R144" s="34">
        <v>1.0</v>
      </c>
      <c r="S144" s="34">
        <v>1.0</v>
      </c>
      <c r="T144" s="34">
        <v>1.0</v>
      </c>
      <c r="U144" s="34">
        <v>1.0</v>
      </c>
      <c r="V144" s="34">
        <v>1.0</v>
      </c>
      <c r="W144" s="34">
        <v>1.0</v>
      </c>
      <c r="X144" s="34">
        <v>1.0</v>
      </c>
      <c r="Y144" s="34">
        <v>1.0</v>
      </c>
      <c r="Z144" s="34">
        <v>1.0</v>
      </c>
      <c r="AA144" s="34">
        <v>1.0</v>
      </c>
      <c r="AB144" s="34">
        <v>1.0</v>
      </c>
      <c r="AC144" s="34">
        <v>1.0</v>
      </c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</row>
    <row r="145" ht="14.25" customHeight="1">
      <c r="A145" s="33" t="s">
        <v>60</v>
      </c>
      <c r="B145" s="43">
        <v>0.0</v>
      </c>
      <c r="C145" s="43">
        <v>0.0</v>
      </c>
      <c r="D145" s="43">
        <v>0.0</v>
      </c>
      <c r="E145" s="43">
        <v>0.0</v>
      </c>
      <c r="F145" s="43">
        <v>0.0</v>
      </c>
      <c r="G145" s="43">
        <v>0.0</v>
      </c>
      <c r="H145" s="43">
        <v>0.0</v>
      </c>
      <c r="I145" s="43">
        <v>0.0</v>
      </c>
      <c r="J145" s="43">
        <v>0.0</v>
      </c>
      <c r="K145" s="43">
        <v>0.0</v>
      </c>
      <c r="L145" s="43">
        <v>0.0</v>
      </c>
      <c r="M145" s="43">
        <v>0.0</v>
      </c>
      <c r="N145" s="43">
        <v>0.0</v>
      </c>
      <c r="O145" s="43">
        <v>0.0</v>
      </c>
      <c r="P145" s="43">
        <v>0.0</v>
      </c>
      <c r="Q145" s="43">
        <v>0.0</v>
      </c>
      <c r="R145" s="43">
        <v>0.0</v>
      </c>
      <c r="S145" s="43">
        <v>0.0</v>
      </c>
      <c r="T145" s="43">
        <v>0.0</v>
      </c>
      <c r="U145" s="43">
        <v>0.0</v>
      </c>
      <c r="V145" s="43">
        <v>0.0</v>
      </c>
      <c r="W145" s="43">
        <v>0.0</v>
      </c>
      <c r="X145" s="43">
        <v>0.0</v>
      </c>
      <c r="Y145" s="43">
        <v>0.0</v>
      </c>
      <c r="Z145" s="43">
        <v>0.0</v>
      </c>
      <c r="AA145" s="43">
        <v>0.0</v>
      </c>
      <c r="AB145" s="43">
        <v>0.0</v>
      </c>
      <c r="AC145" s="43">
        <v>0.0</v>
      </c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</row>
    <row r="146" ht="14.25" customHeight="1">
      <c r="A146" s="12" t="s">
        <v>86</v>
      </c>
      <c r="B146" s="14">
        <v>13.22452973176916</v>
      </c>
      <c r="C146" s="14">
        <v>12.901591679672</v>
      </c>
      <c r="D146" s="14">
        <v>12.90787995031259</v>
      </c>
      <c r="E146" s="14">
        <v>13.21508249819938</v>
      </c>
      <c r="F146" s="14">
        <v>13.10698057238602</v>
      </c>
      <c r="G146" s="14">
        <v>13.01285158739826</v>
      </c>
      <c r="H146" s="14">
        <v>13.01414848529226</v>
      </c>
      <c r="I146" s="14">
        <v>13.91667291996127</v>
      </c>
      <c r="J146" s="14">
        <v>13.75104814259129</v>
      </c>
      <c r="K146" s="14">
        <v>13.69398230462602</v>
      </c>
      <c r="L146" s="14">
        <v>14.03875999818564</v>
      </c>
      <c r="M146" s="14">
        <v>13.42833710677834</v>
      </c>
      <c r="N146" s="14">
        <v>13.83623816369545</v>
      </c>
      <c r="O146" s="14">
        <v>16.29418337929363</v>
      </c>
      <c r="P146" s="14">
        <v>16.92356315058646</v>
      </c>
      <c r="Q146" s="14">
        <v>16.31220172988527</v>
      </c>
      <c r="R146" s="14">
        <v>14.7593648366255</v>
      </c>
      <c r="S146" s="14">
        <v>14.54881270205399</v>
      </c>
      <c r="T146" s="14">
        <v>14.18548745789296</v>
      </c>
      <c r="U146" s="14">
        <v>12.90528897734007</v>
      </c>
      <c r="V146" s="14">
        <v>12.5406285380405</v>
      </c>
      <c r="W146" s="14">
        <v>12.23459333536962</v>
      </c>
      <c r="X146" s="14">
        <v>10.938924994745</v>
      </c>
      <c r="Y146" s="14">
        <v>10.73463937964619</v>
      </c>
      <c r="Z146" s="14">
        <v>11.20583181426088</v>
      </c>
      <c r="AA146" s="14">
        <v>11.3203550444162</v>
      </c>
      <c r="AB146" s="14">
        <v>10.19431145538105</v>
      </c>
      <c r="AC146" s="14">
        <v>9.974740017022656</v>
      </c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</row>
    <row r="147" ht="14.25" customHeight="1">
      <c r="A147" s="21" t="s">
        <v>39</v>
      </c>
      <c r="B147" s="23">
        <f t="shared" ref="B147:AC147" si="24">B146/MAX(146:146)</f>
        <v>0.7814270325</v>
      </c>
      <c r="C147" s="23">
        <f t="shared" si="24"/>
        <v>0.7623448777</v>
      </c>
      <c r="D147" s="23">
        <f t="shared" si="24"/>
        <v>0.7627164466</v>
      </c>
      <c r="E147" s="23">
        <f t="shared" si="24"/>
        <v>0.7808688029</v>
      </c>
      <c r="F147" s="23">
        <f t="shared" si="24"/>
        <v>0.7744811454</v>
      </c>
      <c r="G147" s="23">
        <f t="shared" si="24"/>
        <v>0.7689191379</v>
      </c>
      <c r="H147" s="23">
        <f t="shared" si="24"/>
        <v>0.7689957705</v>
      </c>
      <c r="I147" s="23">
        <f t="shared" si="24"/>
        <v>0.8223252276</v>
      </c>
      <c r="J147" s="23">
        <f t="shared" si="24"/>
        <v>0.8125385901</v>
      </c>
      <c r="K147" s="23">
        <f t="shared" si="24"/>
        <v>0.8091666148</v>
      </c>
      <c r="L147" s="23">
        <f t="shared" si="24"/>
        <v>0.8295392568</v>
      </c>
      <c r="M147" s="23">
        <f t="shared" si="24"/>
        <v>0.7934698495</v>
      </c>
      <c r="N147" s="23">
        <f t="shared" si="24"/>
        <v>0.8175724013</v>
      </c>
      <c r="O147" s="23">
        <f t="shared" si="24"/>
        <v>0.9628104457</v>
      </c>
      <c r="P147" s="23">
        <f t="shared" si="24"/>
        <v>1</v>
      </c>
      <c r="Q147" s="23">
        <f t="shared" si="24"/>
        <v>0.9638751358</v>
      </c>
      <c r="R147" s="23">
        <f t="shared" si="24"/>
        <v>0.8721192284</v>
      </c>
      <c r="S147" s="23">
        <f t="shared" si="24"/>
        <v>0.8596778688</v>
      </c>
      <c r="T147" s="23">
        <f t="shared" si="24"/>
        <v>0.8382092667</v>
      </c>
      <c r="U147" s="23">
        <f t="shared" si="24"/>
        <v>0.7625633481</v>
      </c>
      <c r="V147" s="23">
        <f t="shared" si="24"/>
        <v>0.7410158503</v>
      </c>
      <c r="W147" s="23">
        <f t="shared" si="24"/>
        <v>0.7229324715</v>
      </c>
      <c r="X147" s="23">
        <f t="shared" si="24"/>
        <v>0.6463724511</v>
      </c>
      <c r="Y147" s="23">
        <f t="shared" si="24"/>
        <v>0.6343013752</v>
      </c>
      <c r="Z147" s="23">
        <f t="shared" si="24"/>
        <v>0.6621437646</v>
      </c>
      <c r="AA147" s="23">
        <f t="shared" si="24"/>
        <v>0.6689108519</v>
      </c>
      <c r="AB147" s="23">
        <f t="shared" si="24"/>
        <v>0.6023738243</v>
      </c>
      <c r="AC147" s="23">
        <f t="shared" si="24"/>
        <v>0.5893995211</v>
      </c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</row>
    <row r="148" ht="14.25" customHeight="1">
      <c r="A148" s="25" t="s">
        <v>44</v>
      </c>
      <c r="B148" s="26">
        <v>-18.0</v>
      </c>
      <c r="C148" s="26">
        <v>-17.0</v>
      </c>
      <c r="D148" s="26">
        <v>-16.0</v>
      </c>
      <c r="E148" s="26">
        <v>-15.0</v>
      </c>
      <c r="F148" s="26">
        <v>-14.0</v>
      </c>
      <c r="G148" s="26">
        <v>-13.0</v>
      </c>
      <c r="H148" s="26">
        <v>-12.0</v>
      </c>
      <c r="I148" s="26">
        <v>-11.0</v>
      </c>
      <c r="J148" s="26">
        <v>-10.0</v>
      </c>
      <c r="K148" s="26">
        <v>-9.0</v>
      </c>
      <c r="L148" s="26">
        <v>-8.0</v>
      </c>
      <c r="M148" s="26">
        <v>-7.0</v>
      </c>
      <c r="N148" s="26">
        <v>-6.0</v>
      </c>
      <c r="O148" s="26">
        <v>-5.0</v>
      </c>
      <c r="P148" s="26">
        <v>-4.0</v>
      </c>
      <c r="Q148" s="26">
        <v>-3.0</v>
      </c>
      <c r="R148" s="26">
        <v>-2.0</v>
      </c>
      <c r="S148" s="26">
        <v>-1.0</v>
      </c>
      <c r="T148" s="26">
        <v>0.0</v>
      </c>
      <c r="U148" s="26">
        <v>1.0</v>
      </c>
      <c r="V148" s="26">
        <v>2.0</v>
      </c>
      <c r="W148" s="26">
        <v>3.0</v>
      </c>
      <c r="X148" s="26">
        <v>4.0</v>
      </c>
      <c r="Y148" s="26">
        <v>5.0</v>
      </c>
      <c r="Z148" s="26">
        <v>6.0</v>
      </c>
      <c r="AA148" s="26">
        <v>7.0</v>
      </c>
      <c r="AB148" s="26">
        <v>8.0</v>
      </c>
      <c r="AC148" s="26">
        <v>9.0</v>
      </c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</row>
    <row r="149" ht="14.25" customHeight="1">
      <c r="A149" s="25" t="s">
        <v>47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 t="s">
        <v>51</v>
      </c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</row>
    <row r="150" ht="14.25" customHeight="1">
      <c r="A150" s="33" t="s">
        <v>55</v>
      </c>
      <c r="B150" s="34">
        <v>0.0</v>
      </c>
      <c r="C150" s="34">
        <v>0.0</v>
      </c>
      <c r="D150" s="34">
        <v>0.0</v>
      </c>
      <c r="E150" s="34">
        <v>0.0</v>
      </c>
      <c r="F150" s="34">
        <v>0.0</v>
      </c>
      <c r="G150" s="34">
        <v>0.0</v>
      </c>
      <c r="H150" s="34">
        <v>0.0</v>
      </c>
      <c r="I150" s="34">
        <v>0.0</v>
      </c>
      <c r="J150" s="34">
        <v>0.0</v>
      </c>
      <c r="K150" s="34">
        <v>0.0</v>
      </c>
      <c r="L150" s="34">
        <v>0.0</v>
      </c>
      <c r="M150" s="34">
        <v>0.0</v>
      </c>
      <c r="N150" s="34">
        <v>0.0</v>
      </c>
      <c r="O150" s="34">
        <v>0.0</v>
      </c>
      <c r="P150" s="34">
        <v>0.0</v>
      </c>
      <c r="Q150" s="34">
        <v>0.0</v>
      </c>
      <c r="R150" s="34">
        <v>0.0</v>
      </c>
      <c r="S150" s="34">
        <v>0.0</v>
      </c>
      <c r="T150" s="36">
        <v>0.04</v>
      </c>
      <c r="U150" s="36">
        <v>0.06</v>
      </c>
      <c r="V150" s="36">
        <v>0.0754</v>
      </c>
      <c r="W150" s="36">
        <v>0.0958</v>
      </c>
      <c r="X150" s="36">
        <v>0.0555</v>
      </c>
      <c r="Y150" s="36">
        <v>0.058</v>
      </c>
      <c r="Z150" s="36">
        <v>0.072</v>
      </c>
      <c r="AA150" s="36">
        <v>0.083</v>
      </c>
      <c r="AB150" s="36">
        <v>0.092</v>
      </c>
      <c r="AC150" s="36">
        <v>0.176</v>
      </c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</row>
    <row r="151" ht="14.25" customHeight="1">
      <c r="A151" s="33" t="s">
        <v>56</v>
      </c>
      <c r="B151" s="43">
        <v>1.0</v>
      </c>
      <c r="C151" s="43">
        <v>1.0</v>
      </c>
      <c r="D151" s="43">
        <v>1.0</v>
      </c>
      <c r="E151" s="43">
        <v>1.0</v>
      </c>
      <c r="F151" s="43">
        <v>1.0</v>
      </c>
      <c r="G151" s="43">
        <v>1.0</v>
      </c>
      <c r="H151" s="43">
        <v>1.0</v>
      </c>
      <c r="I151" s="43">
        <v>1.0</v>
      </c>
      <c r="J151" s="43">
        <v>1.0</v>
      </c>
      <c r="K151" s="43">
        <v>1.0</v>
      </c>
      <c r="L151" s="43">
        <v>1.0</v>
      </c>
      <c r="M151" s="43">
        <v>1.0</v>
      </c>
      <c r="N151" s="43">
        <v>1.0</v>
      </c>
      <c r="O151" s="43">
        <v>1.0</v>
      </c>
      <c r="P151" s="43">
        <v>1.0</v>
      </c>
      <c r="Q151" s="43">
        <v>1.0</v>
      </c>
      <c r="R151" s="43">
        <v>1.0</v>
      </c>
      <c r="S151" s="43">
        <v>1.0</v>
      </c>
      <c r="T151" s="43">
        <v>1.0</v>
      </c>
      <c r="U151" s="43">
        <v>1.0</v>
      </c>
      <c r="V151" s="43">
        <v>1.0</v>
      </c>
      <c r="W151" s="43">
        <v>1.0</v>
      </c>
      <c r="X151" s="43">
        <v>1.0</v>
      </c>
      <c r="Y151" s="43">
        <v>1.0</v>
      </c>
      <c r="Z151" s="43">
        <v>1.0</v>
      </c>
      <c r="AA151" s="43">
        <v>1.0</v>
      </c>
      <c r="AB151" s="43">
        <v>1.0</v>
      </c>
      <c r="AC151" s="43">
        <v>1.0</v>
      </c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</row>
    <row r="152" ht="14.25" customHeight="1">
      <c r="A152" s="33" t="s">
        <v>153</v>
      </c>
      <c r="B152" s="34">
        <v>0.0</v>
      </c>
      <c r="C152" s="34">
        <v>0.0</v>
      </c>
      <c r="D152" s="34">
        <v>0.0</v>
      </c>
      <c r="E152" s="34">
        <v>0.0</v>
      </c>
      <c r="F152" s="34">
        <v>0.0</v>
      </c>
      <c r="G152" s="34">
        <v>0.0</v>
      </c>
      <c r="H152" s="34">
        <v>0.0</v>
      </c>
      <c r="I152" s="34">
        <v>0.0</v>
      </c>
      <c r="J152" s="34">
        <v>0.0</v>
      </c>
      <c r="K152" s="34">
        <v>0.0</v>
      </c>
      <c r="L152" s="34">
        <v>0.0</v>
      </c>
      <c r="M152" s="34">
        <v>0.0</v>
      </c>
      <c r="N152" s="34">
        <v>0.0</v>
      </c>
      <c r="O152" s="34">
        <v>0.0</v>
      </c>
      <c r="P152" s="34">
        <v>0.0</v>
      </c>
      <c r="Q152" s="34">
        <v>0.0</v>
      </c>
      <c r="R152" s="34">
        <v>0.0</v>
      </c>
      <c r="S152" s="34">
        <v>0.0</v>
      </c>
      <c r="T152" s="34">
        <v>0.0</v>
      </c>
      <c r="U152" s="34">
        <v>0.0</v>
      </c>
      <c r="V152" s="34">
        <v>4.0E-4</v>
      </c>
      <c r="W152" s="34">
        <v>8.0E-4</v>
      </c>
      <c r="X152" s="34">
        <v>0.0015</v>
      </c>
      <c r="Y152" s="34">
        <v>0.002</v>
      </c>
      <c r="Z152" s="34">
        <v>0.007</v>
      </c>
      <c r="AA152" s="34">
        <v>0.009</v>
      </c>
      <c r="AB152" s="34">
        <v>0.011</v>
      </c>
      <c r="AC152" s="34">
        <v>0.013</v>
      </c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</row>
    <row r="153" ht="14.25" customHeight="1">
      <c r="A153" s="33" t="s">
        <v>59</v>
      </c>
      <c r="B153" s="34">
        <v>1.0</v>
      </c>
      <c r="C153" s="34">
        <v>1.0</v>
      </c>
      <c r="D153" s="34">
        <v>1.0</v>
      </c>
      <c r="E153" s="34">
        <v>1.0</v>
      </c>
      <c r="F153" s="34">
        <v>1.0</v>
      </c>
      <c r="G153" s="34">
        <v>1.0</v>
      </c>
      <c r="H153" s="34">
        <v>1.0</v>
      </c>
      <c r="I153" s="34">
        <v>1.0</v>
      </c>
      <c r="J153" s="34">
        <v>1.0</v>
      </c>
      <c r="K153" s="34">
        <v>1.0</v>
      </c>
      <c r="L153" s="34">
        <v>1.0</v>
      </c>
      <c r="M153" s="36">
        <v>1.0</v>
      </c>
      <c r="N153" s="36">
        <v>0.9757111111111111</v>
      </c>
      <c r="O153" s="36">
        <v>0.9514222222222222</v>
      </c>
      <c r="P153" s="36">
        <v>0.9271333333333333</v>
      </c>
      <c r="Q153" s="36">
        <v>0.9028444444444443</v>
      </c>
      <c r="R153" s="36">
        <v>0.8785555555555555</v>
      </c>
      <c r="S153" s="36">
        <v>0.8542666666666666</v>
      </c>
      <c r="T153" s="36">
        <v>0.8299777777777777</v>
      </c>
      <c r="U153" s="36">
        <v>0.8056888888888888</v>
      </c>
      <c r="V153" s="36">
        <v>0.7944020833333333</v>
      </c>
      <c r="W153" s="36">
        <v>0.7831152777777778</v>
      </c>
      <c r="X153" s="36">
        <v>0.7718284722222223</v>
      </c>
      <c r="Y153" s="36">
        <v>0.7605416666666668</v>
      </c>
      <c r="Z153" s="36">
        <v>0.7492548611111113</v>
      </c>
      <c r="AA153" s="36">
        <v>0.7379680555555558</v>
      </c>
      <c r="AB153" s="36">
        <v>0.7266812500000003</v>
      </c>
      <c r="AC153" s="36">
        <v>0.7153944444444448</v>
      </c>
      <c r="AD153" s="36"/>
      <c r="AE153" s="36"/>
      <c r="AF153" s="36"/>
      <c r="AG153" s="36"/>
      <c r="AH153" s="36"/>
      <c r="AI153" s="36"/>
      <c r="AJ153" s="36"/>
      <c r="AK153" s="36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</row>
    <row r="154" ht="14.25" customHeight="1">
      <c r="A154" s="33" t="s">
        <v>60</v>
      </c>
      <c r="B154" s="43">
        <v>0.0</v>
      </c>
      <c r="C154" s="43">
        <v>0.0</v>
      </c>
      <c r="D154" s="43">
        <v>0.0</v>
      </c>
      <c r="E154" s="43">
        <v>0.0</v>
      </c>
      <c r="F154" s="43">
        <v>0.0</v>
      </c>
      <c r="G154" s="43">
        <v>0.0</v>
      </c>
      <c r="H154" s="43">
        <v>0.0</v>
      </c>
      <c r="I154" s="43">
        <v>0.0</v>
      </c>
      <c r="J154" s="43">
        <v>0.0</v>
      </c>
      <c r="K154" s="43">
        <v>0.0</v>
      </c>
      <c r="L154" s="43">
        <v>0.0</v>
      </c>
      <c r="M154" s="43">
        <v>0.0</v>
      </c>
      <c r="N154" s="43">
        <v>0.0</v>
      </c>
      <c r="O154" s="43">
        <v>0.0</v>
      </c>
      <c r="P154" s="43">
        <v>0.0</v>
      </c>
      <c r="Q154" s="43">
        <v>1.0</v>
      </c>
      <c r="R154" s="43">
        <v>1.0</v>
      </c>
      <c r="S154" s="43">
        <v>1.0</v>
      </c>
      <c r="T154" s="43">
        <v>1.0</v>
      </c>
      <c r="U154" s="43">
        <v>1.0</v>
      </c>
      <c r="V154" s="43">
        <v>1.0</v>
      </c>
      <c r="W154" s="43">
        <v>1.0</v>
      </c>
      <c r="X154" s="43">
        <v>1.0</v>
      </c>
      <c r="Y154" s="43">
        <v>1.0</v>
      </c>
      <c r="Z154" s="43">
        <v>1.0</v>
      </c>
      <c r="AA154" s="43">
        <v>1.0</v>
      </c>
      <c r="AB154" s="43">
        <v>1.0</v>
      </c>
      <c r="AC154" s="43">
        <v>1.0</v>
      </c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</row>
    <row r="155" ht="14.25" customHeight="1">
      <c r="A155" s="12" t="s">
        <v>89</v>
      </c>
      <c r="B155" s="14">
        <v>13.96851269375934</v>
      </c>
      <c r="C155" s="14">
        <v>14.014514166421</v>
      </c>
      <c r="D155" s="14">
        <v>14.71174197474477</v>
      </c>
      <c r="E155" s="14">
        <v>14.13630375988809</v>
      </c>
      <c r="F155" s="14">
        <v>15.24555589897221</v>
      </c>
      <c r="G155" s="14">
        <v>15.04532978163543</v>
      </c>
      <c r="H155" s="14">
        <v>14.81999673243652</v>
      </c>
      <c r="I155" s="14">
        <v>14.87996052023868</v>
      </c>
      <c r="J155" s="14">
        <v>14.24879748054944</v>
      </c>
      <c r="K155" s="14">
        <v>14.58969474316658</v>
      </c>
      <c r="L155" s="14">
        <v>14.43765812518023</v>
      </c>
      <c r="M155" s="14">
        <v>14.02991809758383</v>
      </c>
      <c r="N155" s="14">
        <v>13.9272553909942</v>
      </c>
      <c r="O155" s="14">
        <v>14.0028135794587</v>
      </c>
      <c r="P155" s="14">
        <v>14.22862827374855</v>
      </c>
      <c r="Q155" s="14">
        <v>14.75620523523305</v>
      </c>
      <c r="R155" s="14">
        <v>13.92790975690178</v>
      </c>
      <c r="S155" s="14">
        <v>14.77789184068098</v>
      </c>
      <c r="T155" s="14">
        <v>14.46514621359716</v>
      </c>
      <c r="U155" s="14">
        <v>12.44602460093023</v>
      </c>
      <c r="V155" s="14">
        <v>12.86876506025347</v>
      </c>
      <c r="W155" s="14">
        <v>12.85941874674221</v>
      </c>
      <c r="X155" s="14">
        <v>11.64553503220469</v>
      </c>
      <c r="Y155" s="14">
        <v>12.04443956793171</v>
      </c>
      <c r="Z155" s="14">
        <v>12.70921945187145</v>
      </c>
      <c r="AA155" s="14">
        <v>12.51465565168429</v>
      </c>
      <c r="AB155" s="14">
        <v>12.41372120508217</v>
      </c>
      <c r="AC155" s="14">
        <v>11.43550783965714</v>
      </c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</row>
    <row r="156" ht="14.25" customHeight="1">
      <c r="A156" s="21" t="s">
        <v>39</v>
      </c>
      <c r="B156" s="23">
        <f t="shared" ref="B156:AC156" si="25">B155/MAX(155:155)</f>
        <v>0.9162350515</v>
      </c>
      <c r="C156" s="23">
        <f t="shared" si="25"/>
        <v>0.9192524208</v>
      </c>
      <c r="D156" s="23">
        <f t="shared" si="25"/>
        <v>0.9649856045</v>
      </c>
      <c r="E156" s="23">
        <f t="shared" si="25"/>
        <v>0.9272409516</v>
      </c>
      <c r="F156" s="23">
        <f t="shared" si="25"/>
        <v>1</v>
      </c>
      <c r="G156" s="23">
        <f t="shared" si="25"/>
        <v>0.9868665912</v>
      </c>
      <c r="H156" s="23">
        <f t="shared" si="25"/>
        <v>0.9720863464</v>
      </c>
      <c r="I156" s="23">
        <f t="shared" si="25"/>
        <v>0.9760195442</v>
      </c>
      <c r="J156" s="23">
        <f t="shared" si="25"/>
        <v>0.9346197394</v>
      </c>
      <c r="K156" s="23">
        <f t="shared" si="25"/>
        <v>0.9569801744</v>
      </c>
      <c r="L156" s="23">
        <f t="shared" si="25"/>
        <v>0.947007654</v>
      </c>
      <c r="M156" s="23">
        <f t="shared" si="25"/>
        <v>0.9202628091</v>
      </c>
      <c r="N156" s="23">
        <f t="shared" si="25"/>
        <v>0.9135288659</v>
      </c>
      <c r="O156" s="23">
        <f t="shared" si="25"/>
        <v>0.9184849455</v>
      </c>
      <c r="P156" s="23">
        <f t="shared" si="25"/>
        <v>0.9332967829</v>
      </c>
      <c r="Q156" s="23">
        <f t="shared" si="25"/>
        <v>0.967902078</v>
      </c>
      <c r="R156" s="23">
        <f t="shared" si="25"/>
        <v>0.9135717877</v>
      </c>
      <c r="S156" s="23">
        <f t="shared" si="25"/>
        <v>0.969324565</v>
      </c>
      <c r="T156" s="23">
        <f t="shared" si="25"/>
        <v>0.948810677</v>
      </c>
      <c r="U156" s="23">
        <f t="shared" si="25"/>
        <v>0.8163706646</v>
      </c>
      <c r="V156" s="23">
        <f t="shared" si="25"/>
        <v>0.844099431</v>
      </c>
      <c r="W156" s="23">
        <f t="shared" si="25"/>
        <v>0.8434863794</v>
      </c>
      <c r="X156" s="23">
        <f t="shared" si="25"/>
        <v>0.7638642441</v>
      </c>
      <c r="Y156" s="23">
        <f t="shared" si="25"/>
        <v>0.7900295435</v>
      </c>
      <c r="Z156" s="23">
        <f t="shared" si="25"/>
        <v>0.8336343742</v>
      </c>
      <c r="AA156" s="23">
        <f t="shared" si="25"/>
        <v>0.8208723732</v>
      </c>
      <c r="AB156" s="23">
        <f t="shared" si="25"/>
        <v>0.8142517916</v>
      </c>
      <c r="AC156" s="23">
        <f t="shared" si="25"/>
        <v>0.7500879545</v>
      </c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</row>
    <row r="157" ht="14.25" customHeight="1">
      <c r="A157" s="25" t="s">
        <v>44</v>
      </c>
      <c r="B157" s="26">
        <v>-15.0</v>
      </c>
      <c r="C157" s="26">
        <v>-14.0</v>
      </c>
      <c r="D157" s="26">
        <v>-13.0</v>
      </c>
      <c r="E157" s="26">
        <v>-12.0</v>
      </c>
      <c r="F157" s="26">
        <v>-11.0</v>
      </c>
      <c r="G157" s="26">
        <v>-10.0</v>
      </c>
      <c r="H157" s="26">
        <v>-9.0</v>
      </c>
      <c r="I157" s="26">
        <v>-8.0</v>
      </c>
      <c r="J157" s="26">
        <v>-7.0</v>
      </c>
      <c r="K157" s="26">
        <v>-6.0</v>
      </c>
      <c r="L157" s="26">
        <v>-5.0</v>
      </c>
      <c r="M157" s="26">
        <v>-4.0</v>
      </c>
      <c r="N157" s="26">
        <v>-3.0</v>
      </c>
      <c r="O157" s="26">
        <v>-2.0</v>
      </c>
      <c r="P157" s="26">
        <v>-1.0</v>
      </c>
      <c r="Q157" s="26">
        <v>0.0</v>
      </c>
      <c r="R157" s="26">
        <v>1.0</v>
      </c>
      <c r="S157" s="26">
        <v>2.0</v>
      </c>
      <c r="T157" s="26">
        <v>3.0</v>
      </c>
      <c r="U157" s="26">
        <v>4.0</v>
      </c>
      <c r="V157" s="26">
        <v>5.0</v>
      </c>
      <c r="W157" s="26">
        <v>6.0</v>
      </c>
      <c r="X157" s="26">
        <v>7.0</v>
      </c>
      <c r="Y157" s="26">
        <v>8.0</v>
      </c>
      <c r="Z157" s="26">
        <v>9.0</v>
      </c>
      <c r="AA157" s="26">
        <v>10.0</v>
      </c>
      <c r="AB157" s="26">
        <v>11.0</v>
      </c>
      <c r="AC157" s="26">
        <v>12.0</v>
      </c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</row>
    <row r="158" ht="14.25" customHeight="1">
      <c r="A158" s="25" t="s">
        <v>47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 t="s">
        <v>51</v>
      </c>
      <c r="L158" s="26"/>
      <c r="M158" s="26"/>
      <c r="N158" s="26"/>
      <c r="O158" s="26"/>
      <c r="P158" s="26"/>
      <c r="Q158" s="26" t="s">
        <v>164</v>
      </c>
      <c r="R158" s="26"/>
      <c r="S158" s="26"/>
      <c r="T158" s="26"/>
      <c r="U158" s="26"/>
      <c r="V158" s="26" t="s">
        <v>165</v>
      </c>
      <c r="W158" s="26"/>
      <c r="X158" s="26"/>
      <c r="Y158" s="26"/>
      <c r="Z158" s="26"/>
      <c r="AA158" s="26"/>
      <c r="AB158" s="26"/>
      <c r="AC158" s="26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</row>
    <row r="159" ht="14.25" customHeight="1">
      <c r="A159" s="33" t="s">
        <v>55</v>
      </c>
      <c r="B159" s="34">
        <v>0.0</v>
      </c>
      <c r="C159" s="34">
        <v>0.0</v>
      </c>
      <c r="D159" s="34">
        <v>0.0</v>
      </c>
      <c r="E159" s="34">
        <v>0.0</v>
      </c>
      <c r="F159" s="34">
        <v>0.0</v>
      </c>
      <c r="G159" s="34">
        <v>0.0</v>
      </c>
      <c r="H159" s="34">
        <v>0.0</v>
      </c>
      <c r="I159" s="34">
        <v>0.0</v>
      </c>
      <c r="J159" s="34">
        <v>0.0</v>
      </c>
      <c r="K159" s="34">
        <v>0.0</v>
      </c>
      <c r="L159" s="34">
        <v>0.0</v>
      </c>
      <c r="M159" s="34">
        <v>0.0</v>
      </c>
      <c r="N159" s="34">
        <v>0.0</v>
      </c>
      <c r="O159" s="34">
        <v>0.0</v>
      </c>
      <c r="P159" s="34">
        <v>0.0</v>
      </c>
      <c r="Q159" s="34">
        <f>0.025+0.0074</f>
        <v>0.0324</v>
      </c>
      <c r="R159" s="34">
        <f>0.025+0.00983</f>
        <v>0.03483</v>
      </c>
      <c r="S159" s="34">
        <f>0.025+0.02037</f>
        <v>0.04537</v>
      </c>
      <c r="T159" s="34">
        <f>0.025+0.02924</f>
        <v>0.05424</v>
      </c>
      <c r="U159" s="34">
        <f>0.025+0.0384</f>
        <v>0.0634</v>
      </c>
      <c r="V159" s="34">
        <f>0.025+0.04685</f>
        <v>0.07185</v>
      </c>
      <c r="W159" s="34">
        <f>0.025+0.05492</f>
        <v>0.07992</v>
      </c>
      <c r="X159" s="34">
        <f>0.025+0.0632</f>
        <v>0.0882</v>
      </c>
      <c r="Y159" s="34">
        <f>0.025+0.07143</f>
        <v>0.09643</v>
      </c>
      <c r="Z159" s="34">
        <f>0.025+0.07977</f>
        <v>0.10477</v>
      </c>
      <c r="AA159" s="34">
        <f>0.025+0.08807</f>
        <v>0.11307</v>
      </c>
      <c r="AB159" s="34">
        <f>0.025+0.09649</f>
        <v>0.12149</v>
      </c>
      <c r="AC159" s="34">
        <f>0.025+0.10485</f>
        <v>0.12985</v>
      </c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</row>
    <row r="160" ht="14.25" customHeight="1">
      <c r="A160" s="33" t="s">
        <v>56</v>
      </c>
      <c r="B160" s="43">
        <v>1.0</v>
      </c>
      <c r="C160" s="43">
        <v>1.0</v>
      </c>
      <c r="D160" s="43">
        <v>1.0</v>
      </c>
      <c r="E160" s="43">
        <v>1.0</v>
      </c>
      <c r="F160" s="43">
        <v>1.0</v>
      </c>
      <c r="G160" s="43">
        <v>1.0</v>
      </c>
      <c r="H160" s="43">
        <v>1.0</v>
      </c>
      <c r="I160" s="43">
        <v>1.0</v>
      </c>
      <c r="J160" s="43">
        <v>1.0</v>
      </c>
      <c r="K160" s="43">
        <v>1.0</v>
      </c>
      <c r="L160" s="43">
        <v>1.0</v>
      </c>
      <c r="M160" s="43">
        <v>1.0</v>
      </c>
      <c r="N160" s="43">
        <v>1.0</v>
      </c>
      <c r="O160" s="43">
        <v>1.0</v>
      </c>
      <c r="P160" s="43">
        <v>1.0</v>
      </c>
      <c r="Q160" s="43">
        <v>1.0</v>
      </c>
      <c r="R160" s="43">
        <v>1.0</v>
      </c>
      <c r="S160" s="43">
        <v>1.0</v>
      </c>
      <c r="T160" s="43">
        <v>1.0</v>
      </c>
      <c r="U160" s="43">
        <v>1.0</v>
      </c>
      <c r="V160" s="43">
        <v>1.0</v>
      </c>
      <c r="W160" s="43">
        <v>1.0</v>
      </c>
      <c r="X160" s="43">
        <v>1.0</v>
      </c>
      <c r="Y160" s="43">
        <v>1.0</v>
      </c>
      <c r="Z160" s="43">
        <v>1.0</v>
      </c>
      <c r="AA160" s="43">
        <v>1.0</v>
      </c>
      <c r="AB160" s="43">
        <v>1.0</v>
      </c>
      <c r="AC160" s="43">
        <v>1.0</v>
      </c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</row>
    <row r="161" ht="14.25" customHeight="1">
      <c r="A161" s="33" t="s">
        <v>153</v>
      </c>
      <c r="B161" s="34">
        <v>0.0</v>
      </c>
      <c r="C161" s="34">
        <v>0.0</v>
      </c>
      <c r="D161" s="34">
        <v>0.0</v>
      </c>
      <c r="E161" s="34">
        <v>0.0</v>
      </c>
      <c r="F161" s="34">
        <v>0.0</v>
      </c>
      <c r="G161" s="34">
        <v>0.0</v>
      </c>
      <c r="H161" s="34">
        <v>0.0</v>
      </c>
      <c r="I161" s="34">
        <v>0.0</v>
      </c>
      <c r="J161" s="34">
        <v>0.0</v>
      </c>
      <c r="K161" s="34">
        <v>0.0</v>
      </c>
      <c r="L161" s="34">
        <v>0.0</v>
      </c>
      <c r="M161" s="34">
        <v>0.0</v>
      </c>
      <c r="N161" s="34">
        <v>0.0</v>
      </c>
      <c r="O161" s="34">
        <v>0.0</v>
      </c>
      <c r="P161" s="34">
        <v>0.0</v>
      </c>
      <c r="Q161" s="34">
        <v>0.0251</v>
      </c>
      <c r="R161" s="34">
        <v>0.02517</v>
      </c>
      <c r="S161" s="34">
        <v>0.025393</v>
      </c>
      <c r="T161" s="34">
        <v>0.025817</v>
      </c>
      <c r="U161" s="34">
        <v>0.0266</v>
      </c>
      <c r="V161" s="34">
        <v>0.02721</v>
      </c>
      <c r="W161" s="34">
        <v>0.02805</v>
      </c>
      <c r="X161" s="34">
        <v>0.02894</v>
      </c>
      <c r="Y161" s="34">
        <v>0.035</v>
      </c>
      <c r="Z161" s="34">
        <v>0.0455</v>
      </c>
      <c r="AA161" s="34">
        <v>0.0495</v>
      </c>
      <c r="AB161" s="34">
        <v>0.0525</v>
      </c>
      <c r="AC161" s="34">
        <v>0.055</v>
      </c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</row>
    <row r="162" ht="14.25" customHeight="1">
      <c r="A162" s="33" t="s">
        <v>59</v>
      </c>
      <c r="B162" s="34">
        <v>1.0</v>
      </c>
      <c r="C162" s="34">
        <v>1.0</v>
      </c>
      <c r="D162" s="34">
        <v>1.0</v>
      </c>
      <c r="E162" s="34">
        <v>1.0</v>
      </c>
      <c r="F162" s="34">
        <v>1.0</v>
      </c>
      <c r="G162" s="34">
        <v>1.0</v>
      </c>
      <c r="H162" s="34">
        <v>1.0</v>
      </c>
      <c r="I162" s="34">
        <v>1.0</v>
      </c>
      <c r="J162" s="34">
        <v>1.0</v>
      </c>
      <c r="K162" s="34">
        <v>1.0</v>
      </c>
      <c r="L162" s="34">
        <v>1.0</v>
      </c>
      <c r="M162" s="34">
        <v>1.0</v>
      </c>
      <c r="N162" s="34">
        <v>1.0</v>
      </c>
      <c r="O162" s="34">
        <v>1.0</v>
      </c>
      <c r="P162" s="34">
        <v>1.0</v>
      </c>
      <c r="Q162" s="34">
        <v>1.0</v>
      </c>
      <c r="R162" s="34">
        <v>1.0</v>
      </c>
      <c r="S162" s="36">
        <v>1.0</v>
      </c>
      <c r="T162" s="36">
        <v>0.9935538461538461</v>
      </c>
      <c r="U162" s="36">
        <v>0.9871076923076924</v>
      </c>
      <c r="V162" s="36">
        <v>0.9806615384615385</v>
      </c>
      <c r="W162" s="36">
        <v>0.9742153846153846</v>
      </c>
      <c r="X162" s="36">
        <v>0.9677692307692307</v>
      </c>
      <c r="Y162" s="36">
        <v>0.961323076923077</v>
      </c>
      <c r="Z162" s="36">
        <v>0.9548769230769231</v>
      </c>
      <c r="AA162" s="36">
        <v>0.9484307692307692</v>
      </c>
      <c r="AB162" s="36">
        <v>0.9419846153846153</v>
      </c>
      <c r="AC162" s="36">
        <v>0.9355384615384615</v>
      </c>
      <c r="AD162" s="36"/>
      <c r="AE162" s="36"/>
      <c r="AF162" s="36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</row>
    <row r="163" ht="14.25" customHeight="1">
      <c r="A163" s="33" t="s">
        <v>60</v>
      </c>
      <c r="B163" s="43">
        <v>0.0</v>
      </c>
      <c r="C163" s="43">
        <v>0.0</v>
      </c>
      <c r="D163" s="43">
        <v>0.0</v>
      </c>
      <c r="E163" s="43">
        <v>0.0</v>
      </c>
      <c r="F163" s="43">
        <v>0.0</v>
      </c>
      <c r="G163" s="43">
        <v>0.0</v>
      </c>
      <c r="H163" s="43">
        <v>0.0</v>
      </c>
      <c r="I163" s="43">
        <v>0.0</v>
      </c>
      <c r="J163" s="43">
        <v>0.0</v>
      </c>
      <c r="K163" s="43">
        <v>0.0</v>
      </c>
      <c r="L163" s="43">
        <v>0.0</v>
      </c>
      <c r="M163" s="43">
        <v>0.0</v>
      </c>
      <c r="N163" s="43">
        <v>0.0</v>
      </c>
      <c r="O163" s="43">
        <v>0.0</v>
      </c>
      <c r="P163" s="43">
        <v>0.0</v>
      </c>
      <c r="Q163" s="43">
        <v>1.0</v>
      </c>
      <c r="R163" s="43">
        <v>1.0</v>
      </c>
      <c r="S163" s="43">
        <v>1.0</v>
      </c>
      <c r="T163" s="43">
        <v>1.0</v>
      </c>
      <c r="U163" s="43">
        <v>1.0</v>
      </c>
      <c r="V163" s="43">
        <v>1.0</v>
      </c>
      <c r="W163" s="43">
        <v>1.0</v>
      </c>
      <c r="X163" s="43">
        <v>1.0</v>
      </c>
      <c r="Y163" s="43">
        <v>0.0</v>
      </c>
      <c r="Z163" s="43">
        <v>0.0</v>
      </c>
      <c r="AA163" s="43">
        <v>0.0</v>
      </c>
      <c r="AB163" s="43">
        <v>0.0</v>
      </c>
      <c r="AC163" s="34">
        <v>0.0</v>
      </c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</row>
    <row r="164" ht="14.25" customHeight="1">
      <c r="A164" s="12" t="s">
        <v>90</v>
      </c>
      <c r="B164" s="14">
        <v>34.91370473046651</v>
      </c>
      <c r="C164" s="14">
        <v>31.49719807448453</v>
      </c>
      <c r="D164" s="14">
        <v>32.28620362820153</v>
      </c>
      <c r="E164" s="14">
        <v>31.92075958117063</v>
      </c>
      <c r="F164" s="14">
        <v>31.01649532358115</v>
      </c>
      <c r="G164" s="14">
        <v>29.50445127923214</v>
      </c>
      <c r="H164" s="14">
        <v>29.85379564575089</v>
      </c>
      <c r="I164" s="14">
        <v>31.33399512712823</v>
      </c>
      <c r="J164" s="14">
        <v>30.7499936404801</v>
      </c>
      <c r="K164" s="14">
        <v>31.04153517089455</v>
      </c>
      <c r="L164" s="14">
        <v>31.7744728074388</v>
      </c>
      <c r="M164" s="14">
        <v>31.69043176428227</v>
      </c>
      <c r="N164" s="14">
        <v>29.70970210138498</v>
      </c>
      <c r="O164" s="14">
        <v>30.53563193804206</v>
      </c>
      <c r="P164" s="14">
        <v>30.66816673147351</v>
      </c>
      <c r="Q164" s="14">
        <v>30.54565865513394</v>
      </c>
      <c r="R164" s="14">
        <v>30.40456197851644</v>
      </c>
      <c r="S164" s="14">
        <v>29.56466385573101</v>
      </c>
      <c r="T164" s="14">
        <v>27.99140644621916</v>
      </c>
      <c r="U164" s="14">
        <v>28.06200716290759</v>
      </c>
      <c r="V164" s="14">
        <v>25.73364088371324</v>
      </c>
      <c r="W164" s="14">
        <v>26.70701689709938</v>
      </c>
      <c r="X164" s="14">
        <v>25.63505429885592</v>
      </c>
      <c r="Y164" s="14">
        <v>25.3748437360935</v>
      </c>
      <c r="Z164" s="14">
        <v>23.95823283870764</v>
      </c>
      <c r="AA164" s="14">
        <v>24.02178077098081</v>
      </c>
      <c r="AB164" s="14">
        <v>23.08771273386888</v>
      </c>
      <c r="AC164" s="14">
        <v>23.41394694527058</v>
      </c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</row>
    <row r="165" ht="14.25" customHeight="1">
      <c r="A165" s="21" t="s">
        <v>39</v>
      </c>
      <c r="B165" s="23">
        <f t="shared" ref="B165:AC165" si="26">B164/MAX(164:164)</f>
        <v>1</v>
      </c>
      <c r="C165" s="23">
        <f t="shared" si="26"/>
        <v>0.902144253</v>
      </c>
      <c r="D165" s="23">
        <f t="shared" si="26"/>
        <v>0.9247429878</v>
      </c>
      <c r="E165" s="23">
        <f t="shared" si="26"/>
        <v>0.914275922</v>
      </c>
      <c r="F165" s="23">
        <f t="shared" si="26"/>
        <v>0.8883759419</v>
      </c>
      <c r="G165" s="23">
        <f t="shared" si="26"/>
        <v>0.8450679041</v>
      </c>
      <c r="H165" s="23">
        <f t="shared" si="26"/>
        <v>0.8550738421</v>
      </c>
      <c r="I165" s="23">
        <f t="shared" si="26"/>
        <v>0.8974697864</v>
      </c>
      <c r="J165" s="23">
        <f t="shared" si="26"/>
        <v>0.8807427879</v>
      </c>
      <c r="K165" s="23">
        <f t="shared" si="26"/>
        <v>0.8890931344</v>
      </c>
      <c r="L165" s="23">
        <f t="shared" si="26"/>
        <v>0.9100859692</v>
      </c>
      <c r="M165" s="23">
        <f t="shared" si="26"/>
        <v>0.9076788616</v>
      </c>
      <c r="N165" s="23">
        <f t="shared" si="26"/>
        <v>0.8509467079</v>
      </c>
      <c r="O165" s="23">
        <f t="shared" si="26"/>
        <v>0.8746030298</v>
      </c>
      <c r="P165" s="23">
        <f t="shared" si="26"/>
        <v>0.8783990977</v>
      </c>
      <c r="Q165" s="23">
        <f t="shared" si="26"/>
        <v>0.8748902155</v>
      </c>
      <c r="R165" s="23">
        <f t="shared" si="26"/>
        <v>0.8708489177</v>
      </c>
      <c r="S165" s="23">
        <f t="shared" si="26"/>
        <v>0.8467925155</v>
      </c>
      <c r="T165" s="23">
        <f t="shared" si="26"/>
        <v>0.8017312016</v>
      </c>
      <c r="U165" s="23">
        <f t="shared" si="26"/>
        <v>0.8037533507</v>
      </c>
      <c r="V165" s="23">
        <f t="shared" si="26"/>
        <v>0.7370641724</v>
      </c>
      <c r="W165" s="23">
        <f t="shared" si="26"/>
        <v>0.7649436547</v>
      </c>
      <c r="X165" s="23">
        <f t="shared" si="26"/>
        <v>0.7342404508</v>
      </c>
      <c r="Y165" s="23">
        <f t="shared" si="26"/>
        <v>0.7267874874</v>
      </c>
      <c r="Z165" s="23">
        <f t="shared" si="26"/>
        <v>0.6862128503</v>
      </c>
      <c r="AA165" s="23">
        <f t="shared" si="26"/>
        <v>0.6880329932</v>
      </c>
      <c r="AB165" s="23">
        <f t="shared" si="26"/>
        <v>0.6612793719</v>
      </c>
      <c r="AC165" s="23">
        <f t="shared" si="26"/>
        <v>0.6706233878</v>
      </c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</row>
    <row r="166" ht="14.25" customHeight="1">
      <c r="A166" s="25" t="s">
        <v>44</v>
      </c>
      <c r="B166" s="26">
        <v>-13.0</v>
      </c>
      <c r="C166" s="26">
        <v>-12.0</v>
      </c>
      <c r="D166" s="26">
        <v>-11.0</v>
      </c>
      <c r="E166" s="26">
        <v>-10.0</v>
      </c>
      <c r="F166" s="26">
        <v>-9.0</v>
      </c>
      <c r="G166" s="26">
        <v>-8.0</v>
      </c>
      <c r="H166" s="26">
        <v>-7.0</v>
      </c>
      <c r="I166" s="26">
        <v>-6.0</v>
      </c>
      <c r="J166" s="26">
        <v>-5.0</v>
      </c>
      <c r="K166" s="26">
        <v>-4.0</v>
      </c>
      <c r="L166" s="26">
        <v>-3.0</v>
      </c>
      <c r="M166" s="26">
        <v>-2.0</v>
      </c>
      <c r="N166" s="26">
        <v>-1.0</v>
      </c>
      <c r="O166" s="26">
        <v>0.0</v>
      </c>
      <c r="P166" s="26">
        <v>1.0</v>
      </c>
      <c r="Q166" s="26">
        <v>2.0</v>
      </c>
      <c r="R166" s="26">
        <v>3.0</v>
      </c>
      <c r="S166" s="26">
        <v>4.0</v>
      </c>
      <c r="T166" s="26">
        <v>5.0</v>
      </c>
      <c r="U166" s="26">
        <v>6.0</v>
      </c>
      <c r="V166" s="26">
        <v>7.0</v>
      </c>
      <c r="W166" s="26">
        <v>8.0</v>
      </c>
      <c r="X166" s="26">
        <v>9.0</v>
      </c>
      <c r="Y166" s="26">
        <v>10.0</v>
      </c>
      <c r="Z166" s="26">
        <v>11.0</v>
      </c>
      <c r="AA166" s="26">
        <v>12.0</v>
      </c>
      <c r="AB166" s="26">
        <v>13.0</v>
      </c>
      <c r="AC166" s="26">
        <v>14.0</v>
      </c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</row>
    <row r="167" ht="14.25" customHeight="1">
      <c r="A167" s="25" t="s">
        <v>47</v>
      </c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 t="s">
        <v>166</v>
      </c>
      <c r="O167" s="26"/>
      <c r="P167" s="26" t="s">
        <v>51</v>
      </c>
      <c r="Q167" s="26"/>
      <c r="R167" s="26"/>
      <c r="S167" s="26" t="s">
        <v>167</v>
      </c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</row>
    <row r="168" ht="14.25" customHeight="1">
      <c r="A168" s="33" t="s">
        <v>55</v>
      </c>
      <c r="B168" s="34">
        <v>0.0</v>
      </c>
      <c r="C168" s="34">
        <v>0.0</v>
      </c>
      <c r="D168" s="34">
        <v>0.0</v>
      </c>
      <c r="E168" s="34">
        <v>0.0</v>
      </c>
      <c r="F168" s="34">
        <v>0.0</v>
      </c>
      <c r="G168" s="34">
        <v>0.0</v>
      </c>
      <c r="H168" s="34">
        <v>0.0</v>
      </c>
      <c r="I168" s="34">
        <v>0.0</v>
      </c>
      <c r="J168" s="34">
        <v>0.0</v>
      </c>
      <c r="K168" s="34">
        <v>0.0</v>
      </c>
      <c r="L168" s="34">
        <v>0.0</v>
      </c>
      <c r="M168" s="34">
        <v>0.0</v>
      </c>
      <c r="N168" s="34">
        <v>0.01</v>
      </c>
      <c r="O168" s="34">
        <v>0.02</v>
      </c>
      <c r="P168" s="34">
        <v>0.03</v>
      </c>
      <c r="Q168" s="34">
        <v>0.04</v>
      </c>
      <c r="R168" s="36">
        <v>0.05</v>
      </c>
      <c r="S168" s="34">
        <v>0.06071428571428571</v>
      </c>
      <c r="T168" s="34">
        <v>0.0714285714285714</v>
      </c>
      <c r="U168" s="34">
        <v>0.0821428571428571</v>
      </c>
      <c r="V168" s="34">
        <v>0.0928571428571428</v>
      </c>
      <c r="W168" s="34">
        <v>0.10357142857142851</v>
      </c>
      <c r="X168" s="34">
        <v>0.1142857142857142</v>
      </c>
      <c r="Y168" s="34">
        <v>0.1249999999999999</v>
      </c>
      <c r="Z168" s="34">
        <v>0.13571428571428562</v>
      </c>
      <c r="AA168" s="34">
        <v>0.1464285714285713</v>
      </c>
      <c r="AB168" s="34">
        <v>0.15714285714285703</v>
      </c>
      <c r="AC168" s="34">
        <v>0.1678571428571427</v>
      </c>
      <c r="AD168" s="36"/>
      <c r="AE168" s="36"/>
      <c r="AF168" s="36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</row>
    <row r="169" ht="14.25" customHeight="1">
      <c r="A169" s="33" t="s">
        <v>56</v>
      </c>
      <c r="B169" s="43">
        <v>1.0</v>
      </c>
      <c r="C169" s="43">
        <v>1.0</v>
      </c>
      <c r="D169" s="43">
        <v>1.0</v>
      </c>
      <c r="E169" s="43">
        <v>1.0</v>
      </c>
      <c r="F169" s="43">
        <v>1.0</v>
      </c>
      <c r="G169" s="43">
        <v>1.0</v>
      </c>
      <c r="H169" s="43">
        <v>1.0</v>
      </c>
      <c r="I169" s="43">
        <v>1.0</v>
      </c>
      <c r="J169" s="43">
        <v>1.0</v>
      </c>
      <c r="K169" s="43">
        <v>1.0</v>
      </c>
      <c r="L169" s="43">
        <v>1.0</v>
      </c>
      <c r="M169" s="43">
        <v>1.0</v>
      </c>
      <c r="N169" s="43">
        <v>1.0</v>
      </c>
      <c r="O169" s="43">
        <v>1.0</v>
      </c>
      <c r="P169" s="43">
        <v>3.0</v>
      </c>
      <c r="Q169" s="43">
        <v>3.0</v>
      </c>
      <c r="R169" s="43">
        <v>3.0</v>
      </c>
      <c r="S169" s="43">
        <v>3.0</v>
      </c>
      <c r="T169" s="43">
        <v>3.0</v>
      </c>
      <c r="U169" s="43">
        <v>3.0</v>
      </c>
      <c r="V169" s="43">
        <v>3.0</v>
      </c>
      <c r="W169" s="43">
        <v>3.0</v>
      </c>
      <c r="X169" s="43">
        <v>3.0</v>
      </c>
      <c r="Y169" s="43">
        <v>3.0</v>
      </c>
      <c r="Z169" s="43">
        <v>3.0</v>
      </c>
      <c r="AA169" s="43">
        <v>3.0</v>
      </c>
      <c r="AB169" s="43">
        <v>3.0</v>
      </c>
      <c r="AC169" s="43">
        <v>3.0</v>
      </c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</row>
    <row r="170" ht="14.25" customHeight="1">
      <c r="A170" s="33" t="s">
        <v>153</v>
      </c>
      <c r="B170" s="34">
        <v>0.0</v>
      </c>
      <c r="C170" s="34">
        <v>0.0</v>
      </c>
      <c r="D170" s="34">
        <v>0.0</v>
      </c>
      <c r="E170" s="34">
        <v>0.0</v>
      </c>
      <c r="F170" s="34">
        <v>0.0</v>
      </c>
      <c r="G170" s="34">
        <v>0.0</v>
      </c>
      <c r="H170" s="34">
        <v>0.0</v>
      </c>
      <c r="I170" s="34">
        <v>0.0</v>
      </c>
      <c r="J170" s="34">
        <v>0.0</v>
      </c>
      <c r="K170" s="34">
        <v>0.0</v>
      </c>
      <c r="L170" s="34">
        <v>0.0</v>
      </c>
      <c r="M170" s="34">
        <v>0.0</v>
      </c>
      <c r="N170" s="34">
        <v>0.0</v>
      </c>
      <c r="O170" s="34">
        <v>0.0</v>
      </c>
      <c r="P170" s="34">
        <v>0.0</v>
      </c>
      <c r="Q170" s="34">
        <v>0.0</v>
      </c>
      <c r="R170" s="34">
        <v>0.0</v>
      </c>
      <c r="S170" s="34">
        <v>0.0</v>
      </c>
      <c r="T170" s="34">
        <f t="shared" ref="T170:AC170" si="27">0.565*T168</f>
        <v>0.04035714286</v>
      </c>
      <c r="U170" s="34">
        <f t="shared" si="27"/>
        <v>0.04641071429</v>
      </c>
      <c r="V170" s="34">
        <f t="shared" si="27"/>
        <v>0.05246428571</v>
      </c>
      <c r="W170" s="34">
        <f t="shared" si="27"/>
        <v>0.05851785714</v>
      </c>
      <c r="X170" s="34">
        <f t="shared" si="27"/>
        <v>0.06457142857</v>
      </c>
      <c r="Y170" s="34">
        <f t="shared" si="27"/>
        <v>0.070625</v>
      </c>
      <c r="Z170" s="34">
        <f t="shared" si="27"/>
        <v>0.07667857143</v>
      </c>
      <c r="AA170" s="34">
        <f t="shared" si="27"/>
        <v>0.08273214286</v>
      </c>
      <c r="AB170" s="34">
        <f t="shared" si="27"/>
        <v>0.08878571429</v>
      </c>
      <c r="AC170" s="34">
        <f t="shared" si="27"/>
        <v>0.09483928571</v>
      </c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</row>
    <row r="171" ht="14.25" customHeight="1">
      <c r="A171" s="33" t="s">
        <v>59</v>
      </c>
      <c r="B171" s="34">
        <v>1.0</v>
      </c>
      <c r="C171" s="34">
        <v>1.0</v>
      </c>
      <c r="D171" s="34">
        <v>1.0</v>
      </c>
      <c r="E171" s="34">
        <v>1.0</v>
      </c>
      <c r="F171" s="34">
        <v>1.0</v>
      </c>
      <c r="G171" s="34">
        <v>1.0</v>
      </c>
      <c r="H171" s="34">
        <v>1.0</v>
      </c>
      <c r="I171" s="34">
        <v>1.0</v>
      </c>
      <c r="J171" s="34">
        <v>1.0</v>
      </c>
      <c r="K171" s="34">
        <v>1.0</v>
      </c>
      <c r="L171" s="34">
        <v>1.0</v>
      </c>
      <c r="M171" s="34">
        <v>1.0</v>
      </c>
      <c r="N171" s="34">
        <v>1.0</v>
      </c>
      <c r="O171" s="34">
        <v>1.0</v>
      </c>
      <c r="P171" s="34">
        <v>1.0</v>
      </c>
      <c r="Q171" s="34">
        <v>1.0</v>
      </c>
      <c r="R171" s="34">
        <v>1.0</v>
      </c>
      <c r="S171" s="34">
        <v>1.0</v>
      </c>
      <c r="T171" s="34">
        <v>1.0</v>
      </c>
      <c r="U171" s="34">
        <v>1.0</v>
      </c>
      <c r="V171" s="34">
        <v>1.0</v>
      </c>
      <c r="W171" s="34">
        <v>1.0</v>
      </c>
      <c r="X171" s="34">
        <v>1.0</v>
      </c>
      <c r="Y171" s="34">
        <v>1.0</v>
      </c>
      <c r="Z171" s="34">
        <v>1.0</v>
      </c>
      <c r="AA171" s="34">
        <v>1.0</v>
      </c>
      <c r="AB171" s="34">
        <v>1.0</v>
      </c>
      <c r="AC171" s="34">
        <v>1.0</v>
      </c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</row>
    <row r="172" ht="14.25" customHeight="1">
      <c r="A172" s="33" t="s">
        <v>60</v>
      </c>
      <c r="B172" s="43">
        <v>0.0</v>
      </c>
      <c r="C172" s="43">
        <v>0.0</v>
      </c>
      <c r="D172" s="43">
        <v>0.0</v>
      </c>
      <c r="E172" s="43">
        <v>0.0</v>
      </c>
      <c r="F172" s="43">
        <v>0.0</v>
      </c>
      <c r="G172" s="43">
        <v>0.0</v>
      </c>
      <c r="H172" s="43">
        <v>0.0</v>
      </c>
      <c r="I172" s="43">
        <v>0.0</v>
      </c>
      <c r="J172" s="43">
        <v>0.0</v>
      </c>
      <c r="K172" s="43">
        <v>0.0</v>
      </c>
      <c r="L172" s="43">
        <v>0.0</v>
      </c>
      <c r="M172" s="43">
        <v>0.0</v>
      </c>
      <c r="N172" s="43">
        <v>0.0</v>
      </c>
      <c r="O172" s="43">
        <v>0.0</v>
      </c>
      <c r="P172" s="43">
        <v>0.0</v>
      </c>
      <c r="Q172" s="43">
        <v>0.0</v>
      </c>
      <c r="R172" s="43">
        <v>0.0</v>
      </c>
      <c r="S172" s="43">
        <v>0.0</v>
      </c>
      <c r="T172" s="43">
        <v>0.0</v>
      </c>
      <c r="U172" s="43">
        <v>0.0</v>
      </c>
      <c r="V172" s="43">
        <v>0.0</v>
      </c>
      <c r="W172" s="43">
        <v>0.0</v>
      </c>
      <c r="X172" s="43">
        <v>0.0</v>
      </c>
      <c r="Y172" s="43">
        <v>0.0</v>
      </c>
      <c r="Z172" s="43">
        <v>0.0</v>
      </c>
      <c r="AA172" s="43">
        <v>0.0</v>
      </c>
      <c r="AB172" s="43">
        <v>0.0</v>
      </c>
      <c r="AC172" s="43">
        <v>0.0</v>
      </c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</row>
    <row r="173" ht="14.25" customHeight="1">
      <c r="A173" s="12" t="s">
        <v>91</v>
      </c>
      <c r="B173" s="14">
        <v>11.50112067407526</v>
      </c>
      <c r="C173" s="14">
        <v>11.0125621176068</v>
      </c>
      <c r="D173" s="14">
        <v>10.85228797798953</v>
      </c>
      <c r="E173" s="14">
        <v>10.52032093615562</v>
      </c>
      <c r="F173" s="14">
        <v>10.36065891493715</v>
      </c>
      <c r="G173" s="14">
        <v>10.6245267245453</v>
      </c>
      <c r="H173" s="14">
        <v>10.72679853485502</v>
      </c>
      <c r="I173" s="14">
        <v>10.92345249439534</v>
      </c>
      <c r="J173" s="14">
        <v>10.77624286475478</v>
      </c>
      <c r="K173" s="14">
        <v>10.80742966839209</v>
      </c>
      <c r="L173" s="14">
        <v>11.07652015788593</v>
      </c>
      <c r="M173" s="14">
        <v>10.73302127856709</v>
      </c>
      <c r="N173" s="14">
        <v>10.40425950639302</v>
      </c>
      <c r="O173" s="14">
        <v>10.93940738509672</v>
      </c>
      <c r="P173" s="14">
        <v>11.0495227930716</v>
      </c>
      <c r="Q173" s="14">
        <v>10.88177521803622</v>
      </c>
      <c r="R173" s="14">
        <v>9.94118892004918</v>
      </c>
      <c r="S173" s="14">
        <v>10.27857001498017</v>
      </c>
      <c r="T173" s="14">
        <v>9.725918046113883</v>
      </c>
      <c r="U173" s="14">
        <v>8.861970007184048</v>
      </c>
      <c r="V173" s="14">
        <v>8.912487756462468</v>
      </c>
      <c r="W173" s="14">
        <v>8.365396228685333</v>
      </c>
      <c r="X173" s="14">
        <v>8.146209675952292</v>
      </c>
      <c r="Y173" s="14">
        <v>8.207548561758038</v>
      </c>
      <c r="Z173" s="14">
        <v>8.591502311892338</v>
      </c>
      <c r="AA173" s="14">
        <v>8.484386792966724</v>
      </c>
      <c r="AB173" s="14">
        <v>8.287804993673788</v>
      </c>
      <c r="AC173" s="14">
        <v>8.051242124075007</v>
      </c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</row>
    <row r="174" ht="14.25" customHeight="1">
      <c r="A174" s="21" t="s">
        <v>39</v>
      </c>
      <c r="B174" s="23">
        <f t="shared" ref="B174:AC174" si="28">B173/MAX(173:173)</f>
        <v>1</v>
      </c>
      <c r="C174" s="23">
        <f t="shared" si="28"/>
        <v>0.9575207869</v>
      </c>
      <c r="D174" s="23">
        <f t="shared" si="28"/>
        <v>0.9435852632</v>
      </c>
      <c r="E174" s="23">
        <f t="shared" si="28"/>
        <v>0.9147213767</v>
      </c>
      <c r="F174" s="23">
        <f t="shared" si="28"/>
        <v>0.9008390755</v>
      </c>
      <c r="G174" s="23">
        <f t="shared" si="28"/>
        <v>0.9237818666</v>
      </c>
      <c r="H174" s="23">
        <f t="shared" si="28"/>
        <v>0.932674201</v>
      </c>
      <c r="I174" s="23">
        <f t="shared" si="28"/>
        <v>0.949772879</v>
      </c>
      <c r="J174" s="23">
        <f t="shared" si="28"/>
        <v>0.936973289</v>
      </c>
      <c r="K174" s="23">
        <f t="shared" si="28"/>
        <v>0.9396849207</v>
      </c>
      <c r="L174" s="23">
        <f t="shared" si="28"/>
        <v>0.9630818137</v>
      </c>
      <c r="M174" s="23">
        <f t="shared" si="28"/>
        <v>0.9332152564</v>
      </c>
      <c r="N174" s="23">
        <f t="shared" si="28"/>
        <v>0.9046300618</v>
      </c>
      <c r="O174" s="23">
        <f t="shared" si="28"/>
        <v>0.9511601256</v>
      </c>
      <c r="P174" s="23">
        <f t="shared" si="28"/>
        <v>0.9607344455</v>
      </c>
      <c r="Q174" s="23">
        <f t="shared" si="28"/>
        <v>0.9461491212</v>
      </c>
      <c r="R174" s="23">
        <f t="shared" si="28"/>
        <v>0.8643669779</v>
      </c>
      <c r="S174" s="23">
        <f t="shared" si="28"/>
        <v>0.8937016058</v>
      </c>
      <c r="T174" s="23">
        <f t="shared" si="28"/>
        <v>0.8456495955</v>
      </c>
      <c r="U174" s="23">
        <f t="shared" si="28"/>
        <v>0.7705309994</v>
      </c>
      <c r="V174" s="23">
        <f t="shared" si="28"/>
        <v>0.7749234191</v>
      </c>
      <c r="W174" s="23">
        <f t="shared" si="28"/>
        <v>0.7273548783</v>
      </c>
      <c r="X174" s="23">
        <f t="shared" si="28"/>
        <v>0.7082970353</v>
      </c>
      <c r="Y174" s="23">
        <f t="shared" si="28"/>
        <v>0.7136303317</v>
      </c>
      <c r="Z174" s="23">
        <f t="shared" si="28"/>
        <v>0.7470143611</v>
      </c>
      <c r="AA174" s="23">
        <f t="shared" si="28"/>
        <v>0.7377008757</v>
      </c>
      <c r="AB174" s="23">
        <f t="shared" si="28"/>
        <v>0.7206084719</v>
      </c>
      <c r="AC174" s="23">
        <f t="shared" si="28"/>
        <v>0.700039792</v>
      </c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</row>
    <row r="175" ht="14.25" customHeight="1">
      <c r="A175" s="25" t="s">
        <v>44</v>
      </c>
      <c r="B175" s="26">
        <v>-14.0</v>
      </c>
      <c r="C175" s="26">
        <v>-13.0</v>
      </c>
      <c r="D175" s="26">
        <v>-12.0</v>
      </c>
      <c r="E175" s="26">
        <v>-11.0</v>
      </c>
      <c r="F175" s="26">
        <v>-10.0</v>
      </c>
      <c r="G175" s="26">
        <v>-9.0</v>
      </c>
      <c r="H175" s="26">
        <v>-8.0</v>
      </c>
      <c r="I175" s="26">
        <v>-7.0</v>
      </c>
      <c r="J175" s="26">
        <v>-6.0</v>
      </c>
      <c r="K175" s="26">
        <v>-5.0</v>
      </c>
      <c r="L175" s="26">
        <v>-4.0</v>
      </c>
      <c r="M175" s="26">
        <v>-3.0</v>
      </c>
      <c r="N175" s="26">
        <v>-2.0</v>
      </c>
      <c r="O175" s="26">
        <v>-1.0</v>
      </c>
      <c r="P175" s="26">
        <v>0.0</v>
      </c>
      <c r="Q175" s="26">
        <v>1.0</v>
      </c>
      <c r="R175" s="26">
        <v>2.0</v>
      </c>
      <c r="S175" s="26">
        <v>3.0</v>
      </c>
      <c r="T175" s="26">
        <v>4.0</v>
      </c>
      <c r="U175" s="26">
        <v>5.0</v>
      </c>
      <c r="V175" s="26">
        <v>6.0</v>
      </c>
      <c r="W175" s="26">
        <v>7.0</v>
      </c>
      <c r="X175" s="26">
        <v>8.0</v>
      </c>
      <c r="Y175" s="26">
        <v>9.0</v>
      </c>
      <c r="Z175" s="26">
        <v>10.0</v>
      </c>
      <c r="AA175" s="26">
        <v>11.0</v>
      </c>
      <c r="AB175" s="26">
        <v>12.0</v>
      </c>
      <c r="AC175" s="26">
        <v>13.0</v>
      </c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</row>
    <row r="176" ht="14.25" customHeight="1">
      <c r="A176" s="25" t="s">
        <v>47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 t="s">
        <v>51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 t="s">
        <v>168</v>
      </c>
      <c r="AC176" s="26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</row>
    <row r="177" ht="14.25" customHeight="1">
      <c r="A177" s="33" t="s">
        <v>55</v>
      </c>
      <c r="B177" s="34">
        <v>0.0</v>
      </c>
      <c r="C177" s="34">
        <v>0.0</v>
      </c>
      <c r="D177" s="34">
        <v>0.0</v>
      </c>
      <c r="E177" s="34">
        <v>0.0</v>
      </c>
      <c r="F177" s="34">
        <v>0.0</v>
      </c>
      <c r="G177" s="34">
        <v>0.0</v>
      </c>
      <c r="H177" s="34">
        <v>0.0</v>
      </c>
      <c r="I177" s="34">
        <v>0.0</v>
      </c>
      <c r="J177" s="34">
        <v>0.0</v>
      </c>
      <c r="K177" s="34">
        <v>0.0</v>
      </c>
      <c r="L177" s="34">
        <v>0.0</v>
      </c>
      <c r="M177" s="34">
        <v>0.0</v>
      </c>
      <c r="N177" s="34">
        <v>0.0</v>
      </c>
      <c r="O177" s="34">
        <v>0.0</v>
      </c>
      <c r="P177" s="34">
        <v>0.025</v>
      </c>
      <c r="Q177" s="34">
        <v>0.05</v>
      </c>
      <c r="R177" s="34">
        <v>0.07500000000000001</v>
      </c>
      <c r="S177" s="34">
        <v>0.1</v>
      </c>
      <c r="T177" s="34">
        <v>0.125</v>
      </c>
      <c r="U177" s="34">
        <v>0.15000000000000002</v>
      </c>
      <c r="V177" s="34">
        <v>0.17500000000000002</v>
      </c>
      <c r="W177" s="34">
        <v>0.2</v>
      </c>
      <c r="X177" s="34">
        <v>0.225</v>
      </c>
      <c r="Y177" s="36">
        <v>0.25</v>
      </c>
      <c r="Z177" s="34">
        <v>0.25</v>
      </c>
      <c r="AA177" s="34">
        <v>0.25</v>
      </c>
      <c r="AB177" s="36">
        <v>0.2571</v>
      </c>
      <c r="AC177" s="36">
        <v>0.2632</v>
      </c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</row>
    <row r="178" ht="14.25" customHeight="1">
      <c r="A178" s="33" t="s">
        <v>56</v>
      </c>
      <c r="B178" s="43">
        <v>1.0</v>
      </c>
      <c r="C178" s="43">
        <v>1.0</v>
      </c>
      <c r="D178" s="43">
        <v>1.0</v>
      </c>
      <c r="E178" s="43">
        <v>1.0</v>
      </c>
      <c r="F178" s="43">
        <v>1.0</v>
      </c>
      <c r="G178" s="43">
        <v>1.0</v>
      </c>
      <c r="H178" s="43">
        <v>1.0</v>
      </c>
      <c r="I178" s="43">
        <v>1.0</v>
      </c>
      <c r="J178" s="43">
        <v>1.0</v>
      </c>
      <c r="K178" s="43">
        <v>1.0</v>
      </c>
      <c r="L178" s="43">
        <v>1.0</v>
      </c>
      <c r="M178" s="43">
        <v>1.0</v>
      </c>
      <c r="N178" s="43">
        <v>1.0</v>
      </c>
      <c r="O178" s="43">
        <v>1.0</v>
      </c>
      <c r="P178" s="43">
        <v>1.0</v>
      </c>
      <c r="Q178" s="43">
        <v>1.0</v>
      </c>
      <c r="R178" s="43">
        <v>1.0</v>
      </c>
      <c r="S178" s="43">
        <v>1.0</v>
      </c>
      <c r="T178" s="43">
        <v>1.0</v>
      </c>
      <c r="U178" s="43">
        <v>1.0</v>
      </c>
      <c r="V178" s="43">
        <v>1.0</v>
      </c>
      <c r="W178" s="43">
        <v>1.0</v>
      </c>
      <c r="X178" s="43">
        <v>1.0</v>
      </c>
      <c r="Y178" s="43">
        <v>1.0</v>
      </c>
      <c r="Z178" s="43">
        <v>1.0</v>
      </c>
      <c r="AA178" s="43">
        <v>1.0</v>
      </c>
      <c r="AB178" s="43">
        <v>1.0</v>
      </c>
      <c r="AC178" s="43">
        <v>1.0</v>
      </c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</row>
    <row r="179" ht="14.25" customHeight="1">
      <c r="A179" s="33" t="s">
        <v>153</v>
      </c>
      <c r="B179" s="34">
        <v>0.0</v>
      </c>
      <c r="C179" s="34">
        <v>0.0</v>
      </c>
      <c r="D179" s="34">
        <v>0.0</v>
      </c>
      <c r="E179" s="34">
        <v>0.0</v>
      </c>
      <c r="F179" s="34">
        <v>0.0</v>
      </c>
      <c r="G179" s="34">
        <v>0.0</v>
      </c>
      <c r="H179" s="34">
        <v>0.0</v>
      </c>
      <c r="I179" s="34">
        <v>0.0</v>
      </c>
      <c r="J179" s="34">
        <v>0.0</v>
      </c>
      <c r="K179" s="34">
        <v>0.0</v>
      </c>
      <c r="L179" s="34">
        <v>0.0</v>
      </c>
      <c r="M179" s="34">
        <v>0.0</v>
      </c>
      <c r="N179" s="34">
        <v>0.0</v>
      </c>
      <c r="O179" s="34">
        <v>0.0</v>
      </c>
      <c r="P179" s="34">
        <v>0.0</v>
      </c>
      <c r="Q179" s="34">
        <v>0.0</v>
      </c>
      <c r="R179" s="34">
        <v>0.0</v>
      </c>
      <c r="S179" s="34">
        <v>0.0</v>
      </c>
      <c r="T179" s="34">
        <v>0.0</v>
      </c>
      <c r="U179" s="34">
        <v>0.0</v>
      </c>
      <c r="V179" s="34">
        <v>0.0</v>
      </c>
      <c r="W179" s="34">
        <v>0.0</v>
      </c>
      <c r="X179" s="34">
        <v>0.0</v>
      </c>
      <c r="Y179" s="34">
        <v>0.0</v>
      </c>
      <c r="Z179" s="34">
        <v>0.0</v>
      </c>
      <c r="AA179" s="34">
        <v>0.0</v>
      </c>
      <c r="AB179" s="34">
        <v>0.0</v>
      </c>
      <c r="AC179" s="34">
        <v>0.0</v>
      </c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</row>
    <row r="180" ht="14.25" customHeight="1">
      <c r="A180" s="33" t="s">
        <v>59</v>
      </c>
      <c r="B180" s="34">
        <v>1.0</v>
      </c>
      <c r="C180" s="34">
        <v>1.0</v>
      </c>
      <c r="D180" s="34">
        <v>1.0</v>
      </c>
      <c r="E180" s="34">
        <v>1.0</v>
      </c>
      <c r="F180" s="34">
        <v>1.0</v>
      </c>
      <c r="G180" s="34">
        <v>1.0</v>
      </c>
      <c r="H180" s="34">
        <v>1.0</v>
      </c>
      <c r="I180" s="34">
        <v>1.0</v>
      </c>
      <c r="J180" s="34">
        <v>1.0</v>
      </c>
      <c r="K180" s="34">
        <v>1.0</v>
      </c>
      <c r="L180" s="34">
        <v>1.0</v>
      </c>
      <c r="M180" s="34">
        <v>1.0</v>
      </c>
      <c r="N180" s="34">
        <v>1.0</v>
      </c>
      <c r="O180" s="34">
        <v>1.0</v>
      </c>
      <c r="P180" s="34">
        <v>1.0</v>
      </c>
      <c r="Q180" s="34">
        <v>1.0</v>
      </c>
      <c r="R180" s="34">
        <v>1.0</v>
      </c>
      <c r="S180" s="34">
        <v>1.0</v>
      </c>
      <c r="T180" s="34">
        <v>1.0</v>
      </c>
      <c r="U180" s="34">
        <v>1.0</v>
      </c>
      <c r="V180" s="34">
        <v>1.0</v>
      </c>
      <c r="W180" s="34">
        <v>1.0</v>
      </c>
      <c r="X180" s="34">
        <v>1.0</v>
      </c>
      <c r="Y180" s="34">
        <v>1.0</v>
      </c>
      <c r="Z180" s="34">
        <v>1.0</v>
      </c>
      <c r="AA180" s="34">
        <v>1.0</v>
      </c>
      <c r="AB180" s="34">
        <v>1.0</v>
      </c>
      <c r="AC180" s="34">
        <v>1.0</v>
      </c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</row>
    <row r="181" ht="14.25" customHeight="1">
      <c r="A181" s="33" t="s">
        <v>60</v>
      </c>
      <c r="B181" s="43">
        <v>0.0</v>
      </c>
      <c r="C181" s="43">
        <v>0.0</v>
      </c>
      <c r="D181" s="43">
        <v>0.0</v>
      </c>
      <c r="E181" s="43">
        <v>0.0</v>
      </c>
      <c r="F181" s="43">
        <v>0.0</v>
      </c>
      <c r="G181" s="43">
        <v>0.0</v>
      </c>
      <c r="H181" s="43">
        <v>0.0</v>
      </c>
      <c r="I181" s="43">
        <v>0.0</v>
      </c>
      <c r="J181" s="43">
        <v>0.0</v>
      </c>
      <c r="K181" s="43">
        <v>0.0</v>
      </c>
      <c r="L181" s="43">
        <v>0.0</v>
      </c>
      <c r="M181" s="43">
        <v>0.0</v>
      </c>
      <c r="N181" s="43">
        <v>0.0</v>
      </c>
      <c r="O181" s="43">
        <v>0.0</v>
      </c>
      <c r="P181" s="43">
        <v>0.0</v>
      </c>
      <c r="Q181" s="43">
        <v>1.0</v>
      </c>
      <c r="R181" s="43">
        <v>1.0</v>
      </c>
      <c r="S181" s="43">
        <v>1.0</v>
      </c>
      <c r="T181" s="43">
        <v>1.0</v>
      </c>
      <c r="U181" s="43">
        <v>1.0</v>
      </c>
      <c r="V181" s="43">
        <v>1.0</v>
      </c>
      <c r="W181" s="43">
        <v>1.0</v>
      </c>
      <c r="X181" s="43">
        <v>1.0</v>
      </c>
      <c r="Y181" s="43">
        <v>1.0</v>
      </c>
      <c r="Z181" s="43">
        <v>1.0</v>
      </c>
      <c r="AA181" s="43">
        <v>1.0</v>
      </c>
      <c r="AB181" s="43">
        <v>1.0</v>
      </c>
      <c r="AC181" s="43">
        <v>1.0</v>
      </c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</row>
    <row r="182" ht="14.25" customHeight="1">
      <c r="A182" s="12" t="s">
        <v>92</v>
      </c>
      <c r="B182" s="14">
        <v>16.66684506054472</v>
      </c>
      <c r="C182" s="14">
        <v>16.34717472742441</v>
      </c>
      <c r="D182" s="14">
        <v>17.56577268507659</v>
      </c>
      <c r="E182" s="14">
        <v>17.99989457847385</v>
      </c>
      <c r="F182" s="14">
        <v>16.97447531610834</v>
      </c>
      <c r="G182" s="14">
        <v>17.47685062382758</v>
      </c>
      <c r="H182" s="14">
        <v>18.7032048927592</v>
      </c>
      <c r="I182" s="14">
        <v>18.63116557250486</v>
      </c>
      <c r="J182" s="14">
        <v>18.1816785615977</v>
      </c>
      <c r="K182" s="14">
        <v>17.67026793362633</v>
      </c>
      <c r="L182" s="14">
        <v>18.37284503977884</v>
      </c>
      <c r="M182" s="14">
        <v>17.4824220064992</v>
      </c>
      <c r="N182" s="14">
        <v>17.43205790432919</v>
      </c>
      <c r="O182" s="14">
        <v>17.38574641175082</v>
      </c>
      <c r="P182" s="14">
        <v>17.48286722031659</v>
      </c>
      <c r="Q182" s="14">
        <v>17.67758032783667</v>
      </c>
      <c r="R182" s="14">
        <v>16.64612521334723</v>
      </c>
      <c r="S182" s="14">
        <v>16.92864201160925</v>
      </c>
      <c r="T182" s="14">
        <v>16.01619265683078</v>
      </c>
      <c r="U182" s="14">
        <v>14.05681495930054</v>
      </c>
      <c r="V182" s="14">
        <v>14.92324686824299</v>
      </c>
      <c r="W182" s="14">
        <v>13.30105062700962</v>
      </c>
      <c r="X182" s="14">
        <v>12.42399064928165</v>
      </c>
      <c r="Y182" s="14">
        <v>12.67310263576385</v>
      </c>
      <c r="Z182" s="14">
        <v>12.80116990885715</v>
      </c>
      <c r="AA182" s="14">
        <v>12.03812657708047</v>
      </c>
      <c r="AB182" s="14">
        <v>11.83652278256895</v>
      </c>
      <c r="AC182" s="14">
        <v>11.27129583359148</v>
      </c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</row>
    <row r="183" ht="14.25" customHeight="1">
      <c r="A183" s="21" t="s">
        <v>39</v>
      </c>
      <c r="B183" s="23">
        <f t="shared" ref="B183:AC183" si="29">B182/MAX(182:182)</f>
        <v>0.8911224122</v>
      </c>
      <c r="C183" s="23">
        <f t="shared" si="29"/>
        <v>0.8740306713</v>
      </c>
      <c r="D183" s="23">
        <f t="shared" si="29"/>
        <v>0.939185171</v>
      </c>
      <c r="E183" s="23">
        <f t="shared" si="29"/>
        <v>0.9623962675</v>
      </c>
      <c r="F183" s="23">
        <f t="shared" si="29"/>
        <v>0.9075704091</v>
      </c>
      <c r="G183" s="23">
        <f t="shared" si="29"/>
        <v>0.9344307954</v>
      </c>
      <c r="H183" s="23">
        <f t="shared" si="29"/>
        <v>1</v>
      </c>
      <c r="I183" s="23">
        <f t="shared" si="29"/>
        <v>0.9961482901</v>
      </c>
      <c r="J183" s="23">
        <f t="shared" si="29"/>
        <v>0.9721156703</v>
      </c>
      <c r="K183" s="23">
        <f t="shared" si="29"/>
        <v>0.9447721947</v>
      </c>
      <c r="L183" s="23">
        <f t="shared" si="29"/>
        <v>0.9823367249</v>
      </c>
      <c r="M183" s="23">
        <f t="shared" si="29"/>
        <v>0.9347286792</v>
      </c>
      <c r="N183" s="23">
        <f t="shared" si="29"/>
        <v>0.9320358732</v>
      </c>
      <c r="O183" s="23">
        <f t="shared" si="29"/>
        <v>0.9295597472</v>
      </c>
      <c r="P183" s="23">
        <f t="shared" si="29"/>
        <v>0.9347524834</v>
      </c>
      <c r="Q183" s="23">
        <f t="shared" si="29"/>
        <v>0.9451631648</v>
      </c>
      <c r="R183" s="23">
        <f t="shared" si="29"/>
        <v>0.8900145889</v>
      </c>
      <c r="S183" s="23">
        <f t="shared" si="29"/>
        <v>0.9051198502</v>
      </c>
      <c r="T183" s="23">
        <f t="shared" si="29"/>
        <v>0.8563341282</v>
      </c>
      <c r="U183" s="23">
        <f t="shared" si="29"/>
        <v>0.7515725267</v>
      </c>
      <c r="V183" s="23">
        <f t="shared" si="29"/>
        <v>0.7978978445</v>
      </c>
      <c r="W183" s="23">
        <f t="shared" si="29"/>
        <v>0.7111642472</v>
      </c>
      <c r="X183" s="23">
        <f t="shared" si="29"/>
        <v>0.6642706809</v>
      </c>
      <c r="Y183" s="23">
        <f t="shared" si="29"/>
        <v>0.6775898948</v>
      </c>
      <c r="Z183" s="23">
        <f t="shared" si="29"/>
        <v>0.6844372386</v>
      </c>
      <c r="AA183" s="23">
        <f t="shared" si="29"/>
        <v>0.6436397744</v>
      </c>
      <c r="AB183" s="23">
        <f t="shared" si="29"/>
        <v>0.6328606702</v>
      </c>
      <c r="AC183" s="23">
        <f t="shared" si="29"/>
        <v>0.6026398095</v>
      </c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</row>
    <row r="184" ht="14.25" customHeight="1">
      <c r="A184" s="25" t="s">
        <v>44</v>
      </c>
      <c r="B184" s="26">
        <v>-21.0</v>
      </c>
      <c r="C184" s="26">
        <v>-20.0</v>
      </c>
      <c r="D184" s="26">
        <v>-19.0</v>
      </c>
      <c r="E184" s="26">
        <v>-18.0</v>
      </c>
      <c r="F184" s="26">
        <v>-17.0</v>
      </c>
      <c r="G184" s="26">
        <v>-16.0</v>
      </c>
      <c r="H184" s="26">
        <v>-15.0</v>
      </c>
      <c r="I184" s="26">
        <v>-14.0</v>
      </c>
      <c r="J184" s="26">
        <v>-13.0</v>
      </c>
      <c r="K184" s="26">
        <v>-12.0</v>
      </c>
      <c r="L184" s="26">
        <v>-11.0</v>
      </c>
      <c r="M184" s="26">
        <v>-10.0</v>
      </c>
      <c r="N184" s="26">
        <v>-9.0</v>
      </c>
      <c r="O184" s="26">
        <v>-8.0</v>
      </c>
      <c r="P184" s="26">
        <v>-7.0</v>
      </c>
      <c r="Q184" s="26">
        <v>-6.0</v>
      </c>
      <c r="R184" s="26">
        <v>-5.0</v>
      </c>
      <c r="S184" s="26">
        <v>-4.0</v>
      </c>
      <c r="T184" s="26">
        <v>-3.0</v>
      </c>
      <c r="U184" s="26">
        <v>-2.0</v>
      </c>
      <c r="V184" s="26">
        <v>-1.0</v>
      </c>
      <c r="W184" s="26">
        <v>0.0</v>
      </c>
      <c r="X184" s="26">
        <v>1.0</v>
      </c>
      <c r="Y184" s="26">
        <v>2.0</v>
      </c>
      <c r="Z184" s="26">
        <v>3.0</v>
      </c>
      <c r="AA184" s="26">
        <v>4.0</v>
      </c>
      <c r="AB184" s="26">
        <v>5.0</v>
      </c>
      <c r="AC184" s="26">
        <v>6.0</v>
      </c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</row>
    <row r="185" ht="14.25" customHeight="1">
      <c r="A185" s="25" t="s">
        <v>47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 t="s">
        <v>169</v>
      </c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</row>
    <row r="186" ht="14.25" customHeight="1">
      <c r="A186" s="33" t="s">
        <v>55</v>
      </c>
      <c r="B186" s="34">
        <v>0.0</v>
      </c>
      <c r="C186" s="34">
        <v>0.0</v>
      </c>
      <c r="D186" s="34">
        <v>0.0</v>
      </c>
      <c r="E186" s="34">
        <v>0.0</v>
      </c>
      <c r="F186" s="34">
        <v>0.0</v>
      </c>
      <c r="G186" s="34">
        <v>0.0</v>
      </c>
      <c r="H186" s="34">
        <v>0.0</v>
      </c>
      <c r="I186" s="34">
        <v>0.0</v>
      </c>
      <c r="J186" s="34">
        <v>0.0</v>
      </c>
      <c r="K186" s="34">
        <v>0.0</v>
      </c>
      <c r="L186" s="34">
        <v>0.0</v>
      </c>
      <c r="M186" s="34">
        <v>0.0</v>
      </c>
      <c r="N186" s="34">
        <v>0.0</v>
      </c>
      <c r="O186" s="34">
        <v>0.0</v>
      </c>
      <c r="P186" s="34">
        <v>0.0</v>
      </c>
      <c r="Q186" s="34">
        <v>0.0</v>
      </c>
      <c r="R186" s="34">
        <v>0.0</v>
      </c>
      <c r="S186" s="34">
        <v>0.0</v>
      </c>
      <c r="T186" s="34">
        <v>0.0</v>
      </c>
      <c r="U186" s="34">
        <v>0.0</v>
      </c>
      <c r="V186" s="34">
        <v>2.0E-4</v>
      </c>
      <c r="W186" s="34">
        <v>0.0151</v>
      </c>
      <c r="X186" s="36">
        <v>0.03</v>
      </c>
      <c r="Y186" s="36">
        <v>0.03</v>
      </c>
      <c r="Z186" s="36">
        <v>0.03</v>
      </c>
      <c r="AA186" s="36">
        <v>0.06</v>
      </c>
      <c r="AB186" s="36">
        <v>0.06</v>
      </c>
      <c r="AC186" s="36">
        <v>0.06</v>
      </c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</row>
    <row r="187" ht="14.25" customHeight="1">
      <c r="A187" s="33" t="s">
        <v>56</v>
      </c>
      <c r="B187" s="43">
        <v>1.0</v>
      </c>
      <c r="C187" s="43">
        <v>1.0</v>
      </c>
      <c r="D187" s="43">
        <v>1.0</v>
      </c>
      <c r="E187" s="43">
        <v>1.0</v>
      </c>
      <c r="F187" s="43">
        <v>1.0</v>
      </c>
      <c r="G187" s="43">
        <v>1.0</v>
      </c>
      <c r="H187" s="43">
        <v>1.0</v>
      </c>
      <c r="I187" s="43">
        <v>1.0</v>
      </c>
      <c r="J187" s="43">
        <v>1.0</v>
      </c>
      <c r="K187" s="43">
        <v>1.0</v>
      </c>
      <c r="L187" s="43">
        <v>1.0</v>
      </c>
      <c r="M187" s="43">
        <v>1.0</v>
      </c>
      <c r="N187" s="43">
        <v>1.0</v>
      </c>
      <c r="O187" s="43">
        <v>1.0</v>
      </c>
      <c r="P187" s="43">
        <v>1.0</v>
      </c>
      <c r="Q187" s="43">
        <v>1.0</v>
      </c>
      <c r="R187" s="43">
        <v>1.0</v>
      </c>
      <c r="S187" s="43">
        <v>1.0</v>
      </c>
      <c r="T187" s="43">
        <v>1.0</v>
      </c>
      <c r="U187" s="43">
        <v>1.0</v>
      </c>
      <c r="V187" s="43">
        <v>1.0</v>
      </c>
      <c r="W187" s="43">
        <v>1.0</v>
      </c>
      <c r="X187" s="43">
        <v>3.0</v>
      </c>
      <c r="Y187" s="43">
        <v>3.0</v>
      </c>
      <c r="Z187" s="43">
        <v>3.0</v>
      </c>
      <c r="AA187" s="43">
        <v>3.0</v>
      </c>
      <c r="AB187" s="43">
        <v>3.0</v>
      </c>
      <c r="AC187" s="43">
        <v>3.0</v>
      </c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</row>
    <row r="188" ht="14.25" customHeight="1">
      <c r="A188" s="33" t="s">
        <v>153</v>
      </c>
      <c r="B188" s="34">
        <v>0.0</v>
      </c>
      <c r="C188" s="34">
        <v>0.0</v>
      </c>
      <c r="D188" s="34">
        <v>0.0</v>
      </c>
      <c r="E188" s="34">
        <v>0.0</v>
      </c>
      <c r="F188" s="34">
        <v>0.0</v>
      </c>
      <c r="G188" s="34">
        <v>0.0</v>
      </c>
      <c r="H188" s="34">
        <v>0.0</v>
      </c>
      <c r="I188" s="34">
        <v>0.0</v>
      </c>
      <c r="J188" s="34">
        <v>0.0</v>
      </c>
      <c r="K188" s="34">
        <v>0.0</v>
      </c>
      <c r="L188" s="34">
        <v>0.0</v>
      </c>
      <c r="M188" s="34">
        <v>0.0</v>
      </c>
      <c r="N188" s="34">
        <v>0.0</v>
      </c>
      <c r="O188" s="34">
        <v>0.0</v>
      </c>
      <c r="P188" s="34">
        <v>0.0</v>
      </c>
      <c r="Q188" s="34">
        <v>0.0</v>
      </c>
      <c r="R188" s="34">
        <v>0.0</v>
      </c>
      <c r="S188" s="34">
        <v>0.0</v>
      </c>
      <c r="T188" s="34">
        <v>0.0</v>
      </c>
      <c r="U188" s="34">
        <v>0.0</v>
      </c>
      <c r="V188" s="34">
        <v>2.0E-4</v>
      </c>
      <c r="W188" s="34">
        <v>5.0E-4</v>
      </c>
      <c r="X188" s="34">
        <v>7.0E-4</v>
      </c>
      <c r="Y188" s="34">
        <v>7.0E-4</v>
      </c>
      <c r="Z188" s="34">
        <v>7.0E-4</v>
      </c>
      <c r="AA188" s="34">
        <v>0.0021</v>
      </c>
      <c r="AB188" s="34">
        <v>0.0021</v>
      </c>
      <c r="AC188" s="34">
        <v>0.0021</v>
      </c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</row>
    <row r="189" ht="14.25" customHeight="1">
      <c r="A189" s="33" t="s">
        <v>59</v>
      </c>
      <c r="B189" s="34">
        <v>1.0</v>
      </c>
      <c r="C189" s="34">
        <v>1.0</v>
      </c>
      <c r="D189" s="34">
        <v>1.0</v>
      </c>
      <c r="E189" s="34">
        <v>1.0</v>
      </c>
      <c r="F189" s="34">
        <v>1.0</v>
      </c>
      <c r="G189" s="34">
        <v>1.0</v>
      </c>
      <c r="H189" s="34">
        <v>1.0</v>
      </c>
      <c r="I189" s="34">
        <v>1.0</v>
      </c>
      <c r="J189" s="34">
        <v>1.0</v>
      </c>
      <c r="K189" s="34">
        <v>1.0</v>
      </c>
      <c r="L189" s="34">
        <v>1.0</v>
      </c>
      <c r="M189" s="34">
        <v>1.0</v>
      </c>
      <c r="N189" s="34">
        <v>1.0</v>
      </c>
      <c r="O189" s="34">
        <v>1.0</v>
      </c>
      <c r="P189" s="34">
        <v>1.0</v>
      </c>
      <c r="Q189" s="34">
        <v>1.0</v>
      </c>
      <c r="R189" s="34">
        <v>1.0</v>
      </c>
      <c r="S189" s="34">
        <v>1.0</v>
      </c>
      <c r="T189" s="34">
        <v>1.0</v>
      </c>
      <c r="U189" s="34">
        <v>1.0</v>
      </c>
      <c r="V189" s="34">
        <v>1.0</v>
      </c>
      <c r="W189" s="34">
        <v>1.0</v>
      </c>
      <c r="X189" s="34">
        <v>1.0</v>
      </c>
      <c r="Y189" s="34">
        <v>1.0</v>
      </c>
      <c r="Z189" s="34">
        <v>1.0</v>
      </c>
      <c r="AA189" s="34">
        <v>1.0</v>
      </c>
      <c r="AB189" s="34">
        <v>1.0</v>
      </c>
      <c r="AC189" s="34">
        <v>1.0</v>
      </c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</row>
    <row r="190" ht="14.25" customHeight="1">
      <c r="A190" s="33" t="s">
        <v>60</v>
      </c>
      <c r="B190" s="43">
        <v>0.0</v>
      </c>
      <c r="C190" s="43">
        <v>0.0</v>
      </c>
      <c r="D190" s="43">
        <v>0.0</v>
      </c>
      <c r="E190" s="43">
        <v>0.0</v>
      </c>
      <c r="F190" s="43">
        <v>0.0</v>
      </c>
      <c r="G190" s="43">
        <v>0.0</v>
      </c>
      <c r="H190" s="43">
        <v>0.0</v>
      </c>
      <c r="I190" s="43">
        <v>0.0</v>
      </c>
      <c r="J190" s="43">
        <v>0.0</v>
      </c>
      <c r="K190" s="43">
        <v>0.0</v>
      </c>
      <c r="L190" s="43">
        <v>0.0</v>
      </c>
      <c r="M190" s="43">
        <v>0.0</v>
      </c>
      <c r="N190" s="43">
        <v>0.0</v>
      </c>
      <c r="O190" s="43">
        <v>0.0</v>
      </c>
      <c r="P190" s="43">
        <v>0.0</v>
      </c>
      <c r="Q190" s="43">
        <v>0.0</v>
      </c>
      <c r="R190" s="43">
        <v>0.0</v>
      </c>
      <c r="S190" s="43">
        <v>0.0</v>
      </c>
      <c r="T190" s="43">
        <v>0.0</v>
      </c>
      <c r="U190" s="43">
        <v>0.0</v>
      </c>
      <c r="V190" s="43">
        <v>0.0</v>
      </c>
      <c r="W190" s="43">
        <v>0.0</v>
      </c>
      <c r="X190" s="43">
        <v>0.0</v>
      </c>
      <c r="Y190" s="43">
        <v>0.0</v>
      </c>
      <c r="Z190" s="43">
        <v>0.0</v>
      </c>
      <c r="AA190" s="43">
        <v>0.0</v>
      </c>
      <c r="AB190" s="43">
        <v>0.0</v>
      </c>
      <c r="AC190" s="43">
        <v>0.0</v>
      </c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</row>
    <row r="191" ht="14.25" customHeight="1">
      <c r="A191" s="12" t="s">
        <v>94</v>
      </c>
      <c r="B191" s="14">
        <v>22.55210369061158</v>
      </c>
      <c r="C191" s="14">
        <v>22.2443044592147</v>
      </c>
      <c r="D191" s="14">
        <v>22.45607339992489</v>
      </c>
      <c r="E191" s="14">
        <v>22.7336766118679</v>
      </c>
      <c r="F191" s="14">
        <v>22.29713641318666</v>
      </c>
      <c r="G191" s="14">
        <v>22.40579701965768</v>
      </c>
      <c r="H191" s="14">
        <v>23.43021836246929</v>
      </c>
      <c r="I191" s="14">
        <v>22.95530761213481</v>
      </c>
      <c r="J191" s="14">
        <v>22.73651555550761</v>
      </c>
      <c r="K191" s="14">
        <v>22.61461486321772</v>
      </c>
      <c r="L191" s="14">
        <v>23.21458079258977</v>
      </c>
      <c r="M191" s="14">
        <v>22.23299390968591</v>
      </c>
      <c r="N191" s="14">
        <v>22.74337303837194</v>
      </c>
      <c r="O191" s="14">
        <v>23.39254616076674</v>
      </c>
      <c r="P191" s="14">
        <v>22.91261600592102</v>
      </c>
      <c r="Q191" s="14">
        <v>23.60368807844939</v>
      </c>
      <c r="R191" s="14">
        <v>22.93368726627752</v>
      </c>
      <c r="S191" s="14">
        <v>23.24051069975603</v>
      </c>
      <c r="T191" s="14">
        <v>22.57186349765589</v>
      </c>
      <c r="U191" s="14">
        <v>20.38127460438876</v>
      </c>
      <c r="V191" s="14">
        <v>21.41794936573524</v>
      </c>
      <c r="W191" s="14">
        <v>20.39055600785733</v>
      </c>
      <c r="X191" s="14">
        <v>18.65053020880441</v>
      </c>
      <c r="Y191" s="14">
        <v>19.83253171033499</v>
      </c>
      <c r="Z191" s="14">
        <v>19.96605582864527</v>
      </c>
      <c r="AA191" s="14">
        <v>18.32429268353964</v>
      </c>
      <c r="AB191" s="14">
        <v>17.74023104962893</v>
      </c>
      <c r="AC191" s="14">
        <v>17.62875529355543</v>
      </c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</row>
    <row r="192" ht="14.25" customHeight="1">
      <c r="A192" s="21" t="s">
        <v>39</v>
      </c>
      <c r="B192" s="23">
        <f t="shared" ref="B192:AC192" si="30">B191/MAX(191:191)</f>
        <v>0.9554483018</v>
      </c>
      <c r="C192" s="23">
        <f t="shared" si="30"/>
        <v>0.9424079993</v>
      </c>
      <c r="D192" s="23">
        <f t="shared" si="30"/>
        <v>0.9513798575</v>
      </c>
      <c r="E192" s="23">
        <f t="shared" si="30"/>
        <v>0.9631408675</v>
      </c>
      <c r="F192" s="23">
        <f t="shared" si="30"/>
        <v>0.9446462917</v>
      </c>
      <c r="G192" s="23">
        <f t="shared" si="30"/>
        <v>0.9492498352</v>
      </c>
      <c r="H192" s="23">
        <f t="shared" si="30"/>
        <v>0.9926507368</v>
      </c>
      <c r="I192" s="23">
        <f t="shared" si="30"/>
        <v>0.9725305442</v>
      </c>
      <c r="J192" s="23">
        <f t="shared" si="30"/>
        <v>0.9632611429</v>
      </c>
      <c r="K192" s="23">
        <f t="shared" si="30"/>
        <v>0.9580966664</v>
      </c>
      <c r="L192" s="23">
        <f t="shared" si="30"/>
        <v>0.9835149793</v>
      </c>
      <c r="M192" s="23">
        <f t="shared" si="30"/>
        <v>0.9419288137</v>
      </c>
      <c r="N192" s="23">
        <f t="shared" si="30"/>
        <v>0.9635516688</v>
      </c>
      <c r="O192" s="23">
        <f t="shared" si="30"/>
        <v>0.9910547065</v>
      </c>
      <c r="P192" s="23">
        <f t="shared" si="30"/>
        <v>0.9707218605</v>
      </c>
      <c r="Q192" s="23">
        <f t="shared" si="30"/>
        <v>1</v>
      </c>
      <c r="R192" s="23">
        <f t="shared" si="30"/>
        <v>0.971614571</v>
      </c>
      <c r="S192" s="23">
        <f t="shared" si="30"/>
        <v>0.9846135325</v>
      </c>
      <c r="T192" s="23">
        <f t="shared" si="30"/>
        <v>0.9562854509</v>
      </c>
      <c r="U192" s="23">
        <f t="shared" si="30"/>
        <v>0.863478391</v>
      </c>
      <c r="V192" s="23">
        <f t="shared" si="30"/>
        <v>0.9073984241</v>
      </c>
      <c r="W192" s="23">
        <f t="shared" si="30"/>
        <v>0.8638716094</v>
      </c>
      <c r="X192" s="23">
        <f t="shared" si="30"/>
        <v>0.790153223</v>
      </c>
      <c r="Y192" s="23">
        <f t="shared" si="30"/>
        <v>0.8402302066</v>
      </c>
      <c r="Z192" s="23">
        <f t="shared" si="30"/>
        <v>0.8458871242</v>
      </c>
      <c r="AA192" s="23">
        <f t="shared" si="30"/>
        <v>0.7763317589</v>
      </c>
      <c r="AB192" s="23">
        <f t="shared" si="30"/>
        <v>0.7515872516</v>
      </c>
      <c r="AC192" s="23">
        <f t="shared" si="30"/>
        <v>0.7468644406</v>
      </c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</row>
    <row r="193" ht="14.25" customHeight="1">
      <c r="A193" s="25" t="s">
        <v>44</v>
      </c>
      <c r="B193" s="26">
        <v>-22.0</v>
      </c>
      <c r="C193" s="26">
        <v>-21.0</v>
      </c>
      <c r="D193" s="26">
        <v>-20.0</v>
      </c>
      <c r="E193" s="26">
        <v>-19.0</v>
      </c>
      <c r="F193" s="26">
        <v>-18.0</v>
      </c>
      <c r="G193" s="26">
        <v>-17.0</v>
      </c>
      <c r="H193" s="26">
        <v>-16.0</v>
      </c>
      <c r="I193" s="26">
        <v>-15.0</v>
      </c>
      <c r="J193" s="26">
        <v>-14.0</v>
      </c>
      <c r="K193" s="26">
        <v>-13.0</v>
      </c>
      <c r="L193" s="26">
        <v>-12.0</v>
      </c>
      <c r="M193" s="26">
        <v>-11.0</v>
      </c>
      <c r="N193" s="26">
        <v>-10.0</v>
      </c>
      <c r="O193" s="26">
        <v>-9.0</v>
      </c>
      <c r="P193" s="26">
        <v>-8.0</v>
      </c>
      <c r="Q193" s="26">
        <v>-7.0</v>
      </c>
      <c r="R193" s="26">
        <v>-6.0</v>
      </c>
      <c r="S193" s="26">
        <v>-5.0</v>
      </c>
      <c r="T193" s="26">
        <v>-4.0</v>
      </c>
      <c r="U193" s="26">
        <v>-3.0</v>
      </c>
      <c r="V193" s="26">
        <v>-2.0</v>
      </c>
      <c r="W193" s="26">
        <v>-1.0</v>
      </c>
      <c r="X193" s="26">
        <v>0.0</v>
      </c>
      <c r="Y193" s="26">
        <v>1.0</v>
      </c>
      <c r="Z193" s="26">
        <v>2.0</v>
      </c>
      <c r="AA193" s="26">
        <v>3.0</v>
      </c>
      <c r="AB193" s="26">
        <v>4.0</v>
      </c>
      <c r="AC193" s="26">
        <v>5.0</v>
      </c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</row>
    <row r="194" ht="14.25" customHeight="1">
      <c r="A194" s="25" t="s">
        <v>47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 t="s">
        <v>170</v>
      </c>
      <c r="U194" s="26"/>
      <c r="V194" s="26"/>
      <c r="W194" s="26"/>
      <c r="X194" s="26"/>
      <c r="Y194" s="26"/>
      <c r="Z194" s="26" t="s">
        <v>171</v>
      </c>
      <c r="AA194" s="26"/>
      <c r="AB194" s="26"/>
      <c r="AC194" s="26" t="s">
        <v>172</v>
      </c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</row>
    <row r="195" ht="14.25" customHeight="1">
      <c r="A195" s="33" t="s">
        <v>55</v>
      </c>
      <c r="B195" s="34">
        <v>0.0</v>
      </c>
      <c r="C195" s="34">
        <v>0.0</v>
      </c>
      <c r="D195" s="34">
        <v>0.0</v>
      </c>
      <c r="E195" s="34">
        <v>0.0</v>
      </c>
      <c r="F195" s="34">
        <v>0.0</v>
      </c>
      <c r="G195" s="34">
        <v>0.0</v>
      </c>
      <c r="H195" s="34">
        <v>0.0</v>
      </c>
      <c r="I195" s="34">
        <v>0.0</v>
      </c>
      <c r="J195" s="34">
        <v>0.0</v>
      </c>
      <c r="K195" s="34">
        <v>0.0</v>
      </c>
      <c r="L195" s="34">
        <v>0.0</v>
      </c>
      <c r="M195" s="34">
        <v>0.0</v>
      </c>
      <c r="N195" s="34">
        <v>0.0</v>
      </c>
      <c r="O195" s="34">
        <v>0.0</v>
      </c>
      <c r="P195" s="34">
        <v>0.0</v>
      </c>
      <c r="Q195" s="34">
        <v>0.0</v>
      </c>
      <c r="R195" s="34">
        <v>0.0</v>
      </c>
      <c r="S195" s="34">
        <v>0.0</v>
      </c>
      <c r="T195" s="34">
        <v>0.0</v>
      </c>
      <c r="U195" s="36">
        <v>0.0025</v>
      </c>
      <c r="V195" s="36">
        <v>0.005</v>
      </c>
      <c r="W195" s="36">
        <v>0.01</v>
      </c>
      <c r="X195" s="36">
        <v>0.015</v>
      </c>
      <c r="Y195" s="36">
        <v>0.02</v>
      </c>
      <c r="Z195" s="36">
        <v>0.025</v>
      </c>
      <c r="AA195" s="36">
        <v>0.025</v>
      </c>
      <c r="AB195" s="36">
        <v>0.025</v>
      </c>
      <c r="AC195" s="36">
        <v>0.035</v>
      </c>
      <c r="AD195" s="69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</row>
    <row r="196" ht="14.25" customHeight="1">
      <c r="A196" s="33" t="s">
        <v>56</v>
      </c>
      <c r="B196" s="43">
        <v>1.0</v>
      </c>
      <c r="C196" s="43">
        <v>1.0</v>
      </c>
      <c r="D196" s="43">
        <v>1.0</v>
      </c>
      <c r="E196" s="43">
        <v>1.0</v>
      </c>
      <c r="F196" s="43">
        <v>1.0</v>
      </c>
      <c r="G196" s="43">
        <v>1.0</v>
      </c>
      <c r="H196" s="43">
        <v>1.0</v>
      </c>
      <c r="I196" s="43">
        <v>1.0</v>
      </c>
      <c r="J196" s="43">
        <v>1.0</v>
      </c>
      <c r="K196" s="43">
        <v>1.0</v>
      </c>
      <c r="L196" s="43">
        <v>1.0</v>
      </c>
      <c r="M196" s="43">
        <v>1.0</v>
      </c>
      <c r="N196" s="43">
        <v>1.0</v>
      </c>
      <c r="O196" s="43">
        <v>1.0</v>
      </c>
      <c r="P196" s="43">
        <v>1.0</v>
      </c>
      <c r="Q196" s="43">
        <v>1.0</v>
      </c>
      <c r="R196" s="43">
        <v>1.0</v>
      </c>
      <c r="S196" s="43">
        <v>1.0</v>
      </c>
      <c r="T196" s="43">
        <v>1.0</v>
      </c>
      <c r="U196" s="43">
        <v>1.0</v>
      </c>
      <c r="V196" s="43">
        <v>1.0</v>
      </c>
      <c r="W196" s="43">
        <v>1.0</v>
      </c>
      <c r="X196" s="43">
        <v>1.0</v>
      </c>
      <c r="Y196" s="43">
        <v>1.0</v>
      </c>
      <c r="Z196" s="43">
        <v>1.0</v>
      </c>
      <c r="AA196" s="43">
        <v>1.0</v>
      </c>
      <c r="AB196" s="43">
        <v>1.0</v>
      </c>
      <c r="AC196" s="43">
        <v>1.0</v>
      </c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</row>
    <row r="197" ht="14.25" customHeight="1">
      <c r="A197" s="33" t="s">
        <v>153</v>
      </c>
      <c r="B197" s="34">
        <v>0.0</v>
      </c>
      <c r="C197" s="34">
        <v>0.0</v>
      </c>
      <c r="D197" s="34">
        <v>0.0</v>
      </c>
      <c r="E197" s="34">
        <v>0.0</v>
      </c>
      <c r="F197" s="34">
        <v>0.0</v>
      </c>
      <c r="G197" s="34">
        <v>0.0</v>
      </c>
      <c r="H197" s="34">
        <v>0.0</v>
      </c>
      <c r="I197" s="34">
        <v>0.0</v>
      </c>
      <c r="J197" s="34">
        <v>0.0</v>
      </c>
      <c r="K197" s="34">
        <v>0.0</v>
      </c>
      <c r="L197" s="34">
        <v>0.0</v>
      </c>
      <c r="M197" s="34">
        <v>0.0</v>
      </c>
      <c r="N197" s="34">
        <v>0.0</v>
      </c>
      <c r="O197" s="34">
        <v>0.0</v>
      </c>
      <c r="P197" s="34">
        <v>0.0</v>
      </c>
      <c r="Q197" s="34">
        <v>0.0</v>
      </c>
      <c r="R197" s="34">
        <v>0.0</v>
      </c>
      <c r="S197" s="34">
        <v>0.0</v>
      </c>
      <c r="T197" s="34">
        <v>0.0</v>
      </c>
      <c r="U197" s="34">
        <v>4.0E-5</v>
      </c>
      <c r="V197" s="34">
        <v>1.0E-4</v>
      </c>
      <c r="W197" s="34">
        <v>3.0E-4</v>
      </c>
      <c r="X197" s="34">
        <v>6.0E-4</v>
      </c>
      <c r="Y197" s="34">
        <v>9.0E-4</v>
      </c>
      <c r="Z197" s="34">
        <v>0.0012</v>
      </c>
      <c r="AA197" s="34">
        <v>0.0012</v>
      </c>
      <c r="AB197" s="34">
        <v>0.0012</v>
      </c>
      <c r="AC197" s="34">
        <v>0.0015</v>
      </c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</row>
    <row r="198" ht="14.25" customHeight="1">
      <c r="A198" s="33" t="s">
        <v>59</v>
      </c>
      <c r="B198" s="34">
        <v>1.0</v>
      </c>
      <c r="C198" s="34">
        <v>1.0</v>
      </c>
      <c r="D198" s="34">
        <v>1.0</v>
      </c>
      <c r="E198" s="34">
        <v>1.0</v>
      </c>
      <c r="F198" s="34">
        <v>1.0</v>
      </c>
      <c r="G198" s="34">
        <v>1.0</v>
      </c>
      <c r="H198" s="34">
        <v>1.0</v>
      </c>
      <c r="I198" s="34">
        <v>1.0</v>
      </c>
      <c r="J198" s="34">
        <v>1.0</v>
      </c>
      <c r="K198" s="34">
        <v>1.0</v>
      </c>
      <c r="L198" s="34">
        <v>1.0</v>
      </c>
      <c r="M198" s="34">
        <v>1.0</v>
      </c>
      <c r="N198" s="34">
        <v>1.0</v>
      </c>
      <c r="O198" s="34">
        <v>1.0</v>
      </c>
      <c r="P198" s="34">
        <v>1.0</v>
      </c>
      <c r="Q198" s="34">
        <v>1.0</v>
      </c>
      <c r="R198" s="34">
        <v>1.0</v>
      </c>
      <c r="S198" s="34">
        <v>1.0</v>
      </c>
      <c r="T198" s="34">
        <v>1.0</v>
      </c>
      <c r="U198" s="34">
        <v>1.0</v>
      </c>
      <c r="V198" s="34">
        <v>1.0</v>
      </c>
      <c r="W198" s="34">
        <v>1.0</v>
      </c>
      <c r="X198" s="34">
        <v>1.0</v>
      </c>
      <c r="Y198" s="34">
        <v>1.0</v>
      </c>
      <c r="Z198" s="34">
        <v>1.0</v>
      </c>
      <c r="AA198" s="34">
        <v>1.0</v>
      </c>
      <c r="AB198" s="34">
        <v>1.0</v>
      </c>
      <c r="AC198" s="34">
        <v>1.0</v>
      </c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</row>
    <row r="199" ht="14.25" customHeight="1">
      <c r="A199" s="33" t="s">
        <v>60</v>
      </c>
      <c r="B199" s="43">
        <v>0.0</v>
      </c>
      <c r="C199" s="43">
        <v>0.0</v>
      </c>
      <c r="D199" s="43">
        <v>0.0</v>
      </c>
      <c r="E199" s="43">
        <v>0.0</v>
      </c>
      <c r="F199" s="43">
        <v>0.0</v>
      </c>
      <c r="G199" s="43">
        <v>0.0</v>
      </c>
      <c r="H199" s="43">
        <v>0.0</v>
      </c>
      <c r="I199" s="43">
        <v>0.0</v>
      </c>
      <c r="J199" s="43">
        <v>0.0</v>
      </c>
      <c r="K199" s="43">
        <v>0.0</v>
      </c>
      <c r="L199" s="43">
        <v>0.0</v>
      </c>
      <c r="M199" s="43">
        <v>0.0</v>
      </c>
      <c r="N199" s="43">
        <v>0.0</v>
      </c>
      <c r="O199" s="43">
        <v>0.0</v>
      </c>
      <c r="P199" s="43">
        <v>0.0</v>
      </c>
      <c r="Q199" s="43">
        <v>0.0</v>
      </c>
      <c r="R199" s="43">
        <v>0.0</v>
      </c>
      <c r="S199" s="43">
        <v>0.0</v>
      </c>
      <c r="T199" s="43">
        <v>0.0</v>
      </c>
      <c r="U199" s="43">
        <v>0.0</v>
      </c>
      <c r="V199" s="43">
        <v>0.0</v>
      </c>
      <c r="W199" s="43">
        <v>0.0</v>
      </c>
      <c r="X199" s="43">
        <v>0.0</v>
      </c>
      <c r="Y199" s="43">
        <v>0.0</v>
      </c>
      <c r="Z199" s="43">
        <v>0.0</v>
      </c>
      <c r="AA199" s="43">
        <v>0.0</v>
      </c>
      <c r="AB199" s="43">
        <v>0.0</v>
      </c>
      <c r="AC199" s="43">
        <v>0.0</v>
      </c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</row>
    <row r="200" ht="14.25" customHeight="1">
      <c r="A200" s="12" t="s">
        <v>96</v>
      </c>
      <c r="B200" s="14">
        <v>10.50746278796333</v>
      </c>
      <c r="C200" s="14">
        <v>11.56154244613338</v>
      </c>
      <c r="D200" s="14">
        <v>11.58146969281426</v>
      </c>
      <c r="E200" s="14">
        <v>11.42447720875752</v>
      </c>
      <c r="F200" s="14">
        <v>11.70641423014507</v>
      </c>
      <c r="G200" s="14">
        <v>10.64928820841794</v>
      </c>
      <c r="H200" s="14">
        <v>11.07874652594982</v>
      </c>
      <c r="I200" s="14">
        <v>10.79369402813001</v>
      </c>
      <c r="J200" s="14">
        <v>12.19116967463759</v>
      </c>
      <c r="K200" s="14">
        <v>12.33896842601096</v>
      </c>
      <c r="L200" s="14">
        <v>11.86903745857094</v>
      </c>
      <c r="M200" s="14">
        <v>11.67806338838522</v>
      </c>
      <c r="N200" s="14">
        <v>11.08942406022812</v>
      </c>
      <c r="O200" s="14">
        <v>11.11899288978178</v>
      </c>
      <c r="P200" s="14">
        <v>11.33715894493826</v>
      </c>
      <c r="Q200" s="14">
        <v>11.31099064690366</v>
      </c>
      <c r="R200" s="14">
        <v>10.91872827398214</v>
      </c>
      <c r="S200" s="14">
        <v>11.69402702850729</v>
      </c>
      <c r="T200" s="14">
        <v>11.28654389604596</v>
      </c>
      <c r="U200" s="14">
        <v>10.66464918878559</v>
      </c>
      <c r="V200" s="14">
        <v>10.53992162465522</v>
      </c>
      <c r="W200" s="14">
        <v>9.553126483367304</v>
      </c>
      <c r="X200" s="14">
        <v>9.4107686162394</v>
      </c>
      <c r="Y200" s="14">
        <v>9.918913474778453</v>
      </c>
      <c r="Z200" s="14">
        <v>9.543040440210772</v>
      </c>
      <c r="AA200" s="14">
        <v>9.437499875229681</v>
      </c>
      <c r="AB200" s="14">
        <v>9.224435331496833</v>
      </c>
      <c r="AC200" s="14">
        <v>9.300405495142963</v>
      </c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</row>
    <row r="201" ht="14.25" customHeight="1">
      <c r="A201" s="21" t="s">
        <v>39</v>
      </c>
      <c r="B201" s="23">
        <f t="shared" ref="B201:AC201" si="31">B200/MAX(200:200)</f>
        <v>0.8515673616</v>
      </c>
      <c r="C201" s="23">
        <f t="shared" si="31"/>
        <v>0.9369942484</v>
      </c>
      <c r="D201" s="23">
        <f t="shared" si="31"/>
        <v>0.9386092332</v>
      </c>
      <c r="E201" s="23">
        <f t="shared" si="31"/>
        <v>0.9258859261</v>
      </c>
      <c r="F201" s="23">
        <f t="shared" si="31"/>
        <v>0.9487352448</v>
      </c>
      <c r="G201" s="23">
        <f t="shared" si="31"/>
        <v>0.8630614684</v>
      </c>
      <c r="H201" s="23">
        <f t="shared" si="31"/>
        <v>0.8978665107</v>
      </c>
      <c r="I201" s="23">
        <f t="shared" si="31"/>
        <v>0.8747647012</v>
      </c>
      <c r="J201" s="23">
        <f t="shared" si="31"/>
        <v>0.9880217903</v>
      </c>
      <c r="K201" s="23">
        <f t="shared" si="31"/>
        <v>1</v>
      </c>
      <c r="L201" s="23">
        <f t="shared" si="31"/>
        <v>0.9619148902</v>
      </c>
      <c r="M201" s="23">
        <f t="shared" si="31"/>
        <v>0.9464375777</v>
      </c>
      <c r="N201" s="23">
        <f t="shared" si="31"/>
        <v>0.8987318613</v>
      </c>
      <c r="O201" s="23">
        <f t="shared" si="31"/>
        <v>0.9011282391</v>
      </c>
      <c r="P201" s="23">
        <f t="shared" si="31"/>
        <v>0.9188093002</v>
      </c>
      <c r="Q201" s="23">
        <f t="shared" si="31"/>
        <v>0.9166885153</v>
      </c>
      <c r="R201" s="23">
        <f t="shared" si="31"/>
        <v>0.8848979831</v>
      </c>
      <c r="S201" s="23">
        <f t="shared" si="31"/>
        <v>0.9477313358</v>
      </c>
      <c r="T201" s="23">
        <f t="shared" si="31"/>
        <v>0.9147072516</v>
      </c>
      <c r="U201" s="23">
        <f t="shared" si="31"/>
        <v>0.8643063845</v>
      </c>
      <c r="V201" s="23">
        <f t="shared" si="31"/>
        <v>0.8541979573</v>
      </c>
      <c r="W201" s="23">
        <f t="shared" si="31"/>
        <v>0.7742240805</v>
      </c>
      <c r="X201" s="23">
        <f t="shared" si="31"/>
        <v>0.7626868221</v>
      </c>
      <c r="Y201" s="23">
        <f t="shared" si="31"/>
        <v>0.8038689404</v>
      </c>
      <c r="Z201" s="23">
        <f t="shared" si="31"/>
        <v>0.7734066666</v>
      </c>
      <c r="AA201" s="23">
        <f t="shared" si="31"/>
        <v>0.7648532316</v>
      </c>
      <c r="AB201" s="23">
        <f t="shared" si="31"/>
        <v>0.7475856176</v>
      </c>
      <c r="AC201" s="23">
        <f t="shared" si="31"/>
        <v>0.7537425475</v>
      </c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</row>
    <row r="202" ht="14.25" customHeight="1">
      <c r="A202" s="25" t="s">
        <v>44</v>
      </c>
      <c r="B202" s="26">
        <v>-19.0</v>
      </c>
      <c r="C202" s="26">
        <v>-18.0</v>
      </c>
      <c r="D202" s="26">
        <v>-17.0</v>
      </c>
      <c r="E202" s="26">
        <v>-16.0</v>
      </c>
      <c r="F202" s="26">
        <v>-15.0</v>
      </c>
      <c r="G202" s="26">
        <v>-14.0</v>
      </c>
      <c r="H202" s="26">
        <v>-13.0</v>
      </c>
      <c r="I202" s="26">
        <v>-12.0</v>
      </c>
      <c r="J202" s="26">
        <v>-11.0</v>
      </c>
      <c r="K202" s="26">
        <v>-10.0</v>
      </c>
      <c r="L202" s="26">
        <v>-9.0</v>
      </c>
      <c r="M202" s="26">
        <v>-8.0</v>
      </c>
      <c r="N202" s="26">
        <v>-7.0</v>
      </c>
      <c r="O202" s="26">
        <v>-6.0</v>
      </c>
      <c r="P202" s="26">
        <v>-5.0</v>
      </c>
      <c r="Q202" s="26">
        <v>-4.0</v>
      </c>
      <c r="R202" s="26">
        <v>-3.0</v>
      </c>
      <c r="S202" s="26">
        <v>-2.0</v>
      </c>
      <c r="T202" s="26">
        <v>-1.0</v>
      </c>
      <c r="U202" s="26">
        <v>0.0</v>
      </c>
      <c r="V202" s="26">
        <v>1.0</v>
      </c>
      <c r="W202" s="26">
        <v>2.0</v>
      </c>
      <c r="X202" s="26">
        <v>3.0</v>
      </c>
      <c r="Y202" s="26">
        <v>4.0</v>
      </c>
      <c r="Z202" s="26">
        <v>5.0</v>
      </c>
      <c r="AA202" s="26">
        <v>6.0</v>
      </c>
      <c r="AB202" s="26">
        <v>7.0</v>
      </c>
      <c r="AC202" s="26">
        <v>8.0</v>
      </c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</row>
    <row r="203" ht="14.25" customHeight="1">
      <c r="A203" s="25" t="s">
        <v>47</v>
      </c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 t="s">
        <v>51</v>
      </c>
      <c r="T203" s="26"/>
      <c r="U203" s="26"/>
      <c r="V203" s="26"/>
      <c r="W203" s="26"/>
      <c r="X203" s="26"/>
      <c r="Y203" s="26"/>
      <c r="Z203" s="26"/>
      <c r="AA203" s="26"/>
      <c r="AB203" s="26" t="s">
        <v>159</v>
      </c>
      <c r="AC203" s="26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</row>
    <row r="204" ht="14.25" customHeight="1">
      <c r="A204" s="33" t="s">
        <v>55</v>
      </c>
      <c r="B204" s="34">
        <v>0.0</v>
      </c>
      <c r="C204" s="34">
        <v>0.0</v>
      </c>
      <c r="D204" s="34">
        <v>0.0</v>
      </c>
      <c r="E204" s="34">
        <v>0.0</v>
      </c>
      <c r="F204" s="34">
        <v>0.0</v>
      </c>
      <c r="G204" s="34">
        <v>0.0</v>
      </c>
      <c r="H204" s="34">
        <v>0.0</v>
      </c>
      <c r="I204" s="34">
        <v>0.0</v>
      </c>
      <c r="J204" s="34">
        <v>0.0</v>
      </c>
      <c r="K204" s="34">
        <v>0.0</v>
      </c>
      <c r="L204" s="34">
        <v>0.0</v>
      </c>
      <c r="M204" s="34">
        <v>0.0</v>
      </c>
      <c r="N204" s="34">
        <v>0.0</v>
      </c>
      <c r="O204" s="34">
        <v>0.0</v>
      </c>
      <c r="P204" s="34">
        <v>0.0</v>
      </c>
      <c r="Q204" s="34">
        <v>0.0</v>
      </c>
      <c r="R204" s="34">
        <v>0.0</v>
      </c>
      <c r="S204" s="34">
        <v>0.0</v>
      </c>
      <c r="T204" s="34">
        <v>0.0125</v>
      </c>
      <c r="U204" s="34">
        <v>0.025</v>
      </c>
      <c r="V204" s="34">
        <v>0.037500000000000006</v>
      </c>
      <c r="W204" s="36">
        <v>0.05</v>
      </c>
      <c r="X204" s="34">
        <v>0.07500000000000001</v>
      </c>
      <c r="Y204" s="34">
        <v>0.1</v>
      </c>
      <c r="Z204" s="34">
        <v>0.125</v>
      </c>
      <c r="AA204" s="36">
        <v>0.15000000000000002</v>
      </c>
      <c r="AB204" s="34">
        <v>0.16</v>
      </c>
      <c r="AC204" s="34">
        <v>0.16999999999999998</v>
      </c>
      <c r="AD204" s="36"/>
      <c r="AE204" s="36"/>
      <c r="AF204" s="36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</row>
    <row r="205" ht="14.25" customHeight="1">
      <c r="A205" s="33" t="s">
        <v>56</v>
      </c>
      <c r="B205" s="43">
        <v>1.0</v>
      </c>
      <c r="C205" s="43">
        <v>1.0</v>
      </c>
      <c r="D205" s="43">
        <v>1.0</v>
      </c>
      <c r="E205" s="43">
        <v>1.0</v>
      </c>
      <c r="F205" s="43">
        <v>1.0</v>
      </c>
      <c r="G205" s="43">
        <v>1.0</v>
      </c>
      <c r="H205" s="43">
        <v>1.0</v>
      </c>
      <c r="I205" s="43">
        <v>1.0</v>
      </c>
      <c r="J205" s="43">
        <v>1.0</v>
      </c>
      <c r="K205" s="43">
        <v>1.0</v>
      </c>
      <c r="L205" s="43">
        <v>1.0</v>
      </c>
      <c r="M205" s="43">
        <v>1.0</v>
      </c>
      <c r="N205" s="43">
        <v>1.0</v>
      </c>
      <c r="O205" s="43">
        <v>1.0</v>
      </c>
      <c r="P205" s="43">
        <v>1.0</v>
      </c>
      <c r="Q205" s="43">
        <v>1.0</v>
      </c>
      <c r="R205" s="43">
        <v>1.0</v>
      </c>
      <c r="S205" s="43">
        <v>1.0</v>
      </c>
      <c r="T205" s="43">
        <v>2.0</v>
      </c>
      <c r="U205" s="43">
        <v>2.0</v>
      </c>
      <c r="V205" s="43">
        <v>2.0</v>
      </c>
      <c r="W205" s="43">
        <v>2.0</v>
      </c>
      <c r="X205" s="43">
        <v>2.0</v>
      </c>
      <c r="Y205" s="43">
        <v>2.0</v>
      </c>
      <c r="Z205" s="43">
        <v>2.0</v>
      </c>
      <c r="AA205" s="43">
        <v>2.0</v>
      </c>
      <c r="AB205" s="43">
        <v>2.0</v>
      </c>
      <c r="AC205" s="43">
        <v>2.0</v>
      </c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</row>
    <row r="206" ht="14.25" customHeight="1">
      <c r="A206" s="33" t="s">
        <v>153</v>
      </c>
      <c r="B206" s="34">
        <v>0.0</v>
      </c>
      <c r="C206" s="34">
        <v>0.0</v>
      </c>
      <c r="D206" s="34">
        <v>0.0</v>
      </c>
      <c r="E206" s="34">
        <v>0.0</v>
      </c>
      <c r="F206" s="34">
        <v>0.0</v>
      </c>
      <c r="G206" s="34">
        <v>0.0</v>
      </c>
      <c r="H206" s="34">
        <v>0.0</v>
      </c>
      <c r="I206" s="34">
        <v>0.0</v>
      </c>
      <c r="J206" s="34">
        <v>0.0</v>
      </c>
      <c r="K206" s="34">
        <v>0.0</v>
      </c>
      <c r="L206" s="34">
        <v>0.0</v>
      </c>
      <c r="M206" s="34">
        <v>0.0</v>
      </c>
      <c r="N206" s="34">
        <v>0.0</v>
      </c>
      <c r="O206" s="34">
        <v>0.0</v>
      </c>
      <c r="P206" s="34">
        <v>0.0</v>
      </c>
      <c r="Q206" s="34">
        <v>0.0</v>
      </c>
      <c r="R206" s="34">
        <v>0.0</v>
      </c>
      <c r="S206" s="34">
        <v>0.0</v>
      </c>
      <c r="T206" s="34">
        <v>0.0</v>
      </c>
      <c r="U206" s="34">
        <v>0.0</v>
      </c>
      <c r="V206" s="34">
        <v>0.0</v>
      </c>
      <c r="W206" s="34">
        <v>0.0</v>
      </c>
      <c r="X206" s="34">
        <v>0.0</v>
      </c>
      <c r="Y206" s="34">
        <v>0.0</v>
      </c>
      <c r="Z206" s="34">
        <v>0.0</v>
      </c>
      <c r="AA206" s="34">
        <v>0.0</v>
      </c>
      <c r="AB206" s="34">
        <v>0.0</v>
      </c>
      <c r="AC206" s="34">
        <v>0.01</v>
      </c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</row>
    <row r="207" ht="14.25" customHeight="1">
      <c r="A207" s="33" t="s">
        <v>59</v>
      </c>
      <c r="B207" s="34">
        <v>1.0</v>
      </c>
      <c r="C207" s="34">
        <v>1.0</v>
      </c>
      <c r="D207" s="34">
        <v>1.0</v>
      </c>
      <c r="E207" s="34">
        <v>1.0</v>
      </c>
      <c r="F207" s="34">
        <v>1.0</v>
      </c>
      <c r="G207" s="34">
        <v>1.0</v>
      </c>
      <c r="H207" s="34">
        <v>1.0</v>
      </c>
      <c r="I207" s="34">
        <v>1.0</v>
      </c>
      <c r="J207" s="34">
        <v>1.0</v>
      </c>
      <c r="K207" s="34">
        <v>1.0</v>
      </c>
      <c r="L207" s="34">
        <v>1.0</v>
      </c>
      <c r="M207" s="34">
        <v>1.0</v>
      </c>
      <c r="N207" s="34">
        <v>1.0</v>
      </c>
      <c r="O207" s="34">
        <v>1.0</v>
      </c>
      <c r="P207" s="34">
        <v>1.0</v>
      </c>
      <c r="Q207" s="34">
        <v>1.0</v>
      </c>
      <c r="R207" s="34">
        <v>1.0</v>
      </c>
      <c r="S207" s="36">
        <v>1.0</v>
      </c>
      <c r="T207" s="36">
        <v>0.9820307692307692</v>
      </c>
      <c r="U207" s="36">
        <v>0.9640615384615384</v>
      </c>
      <c r="V207" s="36">
        <v>0.9460923076923076</v>
      </c>
      <c r="W207" s="36">
        <v>0.9281230769230768</v>
      </c>
      <c r="X207" s="36">
        <v>0.910153846153846</v>
      </c>
      <c r="Y207" s="36">
        <v>0.8921846153846152</v>
      </c>
      <c r="Z207" s="36">
        <v>0.8742153846153844</v>
      </c>
      <c r="AA207" s="36">
        <v>0.8562461538461537</v>
      </c>
      <c r="AB207" s="36">
        <v>0.8382769230769228</v>
      </c>
      <c r="AC207" s="36">
        <v>0.820307692307692</v>
      </c>
      <c r="AD207" s="36"/>
      <c r="AE207" s="36"/>
      <c r="AF207" s="36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</row>
    <row r="208" ht="14.25" customHeight="1">
      <c r="A208" s="33" t="s">
        <v>60</v>
      </c>
      <c r="B208" s="43">
        <v>0.0</v>
      </c>
      <c r="C208" s="43">
        <v>0.0</v>
      </c>
      <c r="D208" s="43">
        <v>0.0</v>
      </c>
      <c r="E208" s="43">
        <v>0.0</v>
      </c>
      <c r="F208" s="43">
        <v>0.0</v>
      </c>
      <c r="G208" s="43">
        <v>0.0</v>
      </c>
      <c r="H208" s="43">
        <v>0.0</v>
      </c>
      <c r="I208" s="43">
        <v>0.0</v>
      </c>
      <c r="J208" s="43">
        <v>0.0</v>
      </c>
      <c r="K208" s="43">
        <v>0.0</v>
      </c>
      <c r="L208" s="43">
        <v>0.0</v>
      </c>
      <c r="M208" s="43">
        <v>0.0</v>
      </c>
      <c r="N208" s="43">
        <v>0.0</v>
      </c>
      <c r="O208" s="43">
        <v>0.0</v>
      </c>
      <c r="P208" s="43">
        <v>0.0</v>
      </c>
      <c r="Q208" s="43">
        <v>0.0</v>
      </c>
      <c r="R208" s="43">
        <v>0.0</v>
      </c>
      <c r="S208" s="43">
        <v>0.0</v>
      </c>
      <c r="T208" s="43">
        <v>0.0</v>
      </c>
      <c r="U208" s="43">
        <v>0.0</v>
      </c>
      <c r="V208" s="43">
        <v>0.0</v>
      </c>
      <c r="W208" s="43">
        <v>0.0</v>
      </c>
      <c r="X208" s="43">
        <v>0.0</v>
      </c>
      <c r="Y208" s="43">
        <v>0.0</v>
      </c>
      <c r="Z208" s="43">
        <v>0.0</v>
      </c>
      <c r="AA208" s="43">
        <v>0.0</v>
      </c>
      <c r="AB208" s="43">
        <v>0.0</v>
      </c>
      <c r="AC208" s="43">
        <v>0.0</v>
      </c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</row>
    <row r="209" ht="14.25" customHeight="1">
      <c r="A209" s="70" t="s">
        <v>97</v>
      </c>
      <c r="B209" s="14">
        <v>22.07389308943078</v>
      </c>
      <c r="C209" s="14">
        <v>21.30261209817501</v>
      </c>
      <c r="D209" s="14">
        <v>21.87300749055273</v>
      </c>
      <c r="E209" s="14">
        <v>22.07503615896577</v>
      </c>
      <c r="F209" s="14">
        <v>21.77065954203776</v>
      </c>
      <c r="G209" s="14">
        <v>21.91569097359526</v>
      </c>
      <c r="H209" s="14">
        <v>22.35792672917591</v>
      </c>
      <c r="I209" s="14">
        <v>22.43968296734986</v>
      </c>
      <c r="J209" s="14">
        <v>21.49503821940405</v>
      </c>
      <c r="K209" s="14">
        <v>21.34522761002259</v>
      </c>
      <c r="L209" s="14">
        <v>22.36386231760152</v>
      </c>
      <c r="M209" s="14">
        <v>21.2879465807749</v>
      </c>
      <c r="N209" s="14">
        <v>21.78853432517387</v>
      </c>
      <c r="O209" s="14">
        <v>22.0225296038765</v>
      </c>
      <c r="P209" s="14">
        <v>22.16386185642972</v>
      </c>
      <c r="Q209" s="14">
        <v>22.36014413562542</v>
      </c>
      <c r="R209" s="14">
        <v>21.7956733512857</v>
      </c>
      <c r="S209" s="14">
        <v>21.93826650248402</v>
      </c>
      <c r="T209" s="14">
        <v>21.206621205334</v>
      </c>
      <c r="U209" s="14">
        <v>19.13696848654462</v>
      </c>
      <c r="V209" s="14">
        <v>20.01570156096213</v>
      </c>
      <c r="W209" s="14">
        <v>19.39005598032652</v>
      </c>
      <c r="X209" s="14">
        <v>18.51288160496034</v>
      </c>
      <c r="Y209" s="14">
        <v>19.26055214136548</v>
      </c>
      <c r="Z209" s="14">
        <v>19.22701057735175</v>
      </c>
      <c r="AA209" s="14">
        <v>17.96433273178573</v>
      </c>
      <c r="AB209" s="14">
        <v>16.94593017050022</v>
      </c>
      <c r="AC209" s="14">
        <v>16.93908418590344</v>
      </c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</row>
    <row r="210" ht="14.25" customHeight="1">
      <c r="A210" s="21" t="s">
        <v>39</v>
      </c>
      <c r="B210" s="23">
        <f t="shared" ref="B210:AC210" si="32">B209/MAX(209:209)</f>
        <v>0.983698973</v>
      </c>
      <c r="C210" s="23">
        <f t="shared" si="32"/>
        <v>0.9493276767</v>
      </c>
      <c r="D210" s="23">
        <f t="shared" si="32"/>
        <v>0.9747467254</v>
      </c>
      <c r="E210" s="23">
        <f t="shared" si="32"/>
        <v>0.9837499126</v>
      </c>
      <c r="F210" s="23">
        <f t="shared" si="32"/>
        <v>0.9701857006</v>
      </c>
      <c r="G210" s="23">
        <f t="shared" si="32"/>
        <v>0.9766488682</v>
      </c>
      <c r="H210" s="23">
        <f t="shared" si="32"/>
        <v>0.9963566224</v>
      </c>
      <c r="I210" s="23">
        <f t="shared" si="32"/>
        <v>1</v>
      </c>
      <c r="J210" s="23">
        <f t="shared" si="32"/>
        <v>0.957902937</v>
      </c>
      <c r="K210" s="23">
        <f t="shared" si="32"/>
        <v>0.9512267906</v>
      </c>
      <c r="L210" s="23">
        <f t="shared" si="32"/>
        <v>0.9966211354</v>
      </c>
      <c r="M210" s="23">
        <f t="shared" si="32"/>
        <v>0.948674124</v>
      </c>
      <c r="N210" s="23">
        <f t="shared" si="32"/>
        <v>0.9709822709</v>
      </c>
      <c r="O210" s="23">
        <f t="shared" si="32"/>
        <v>0.9814100153</v>
      </c>
      <c r="P210" s="23">
        <f t="shared" si="32"/>
        <v>0.987708333</v>
      </c>
      <c r="Q210" s="23">
        <f t="shared" si="32"/>
        <v>0.9964554387</v>
      </c>
      <c r="R210" s="23">
        <f t="shared" si="32"/>
        <v>0.9713004138</v>
      </c>
      <c r="S210" s="23">
        <f t="shared" si="32"/>
        <v>0.9776549221</v>
      </c>
      <c r="T210" s="23">
        <f t="shared" si="32"/>
        <v>0.9450499473</v>
      </c>
      <c r="U210" s="23">
        <f t="shared" si="32"/>
        <v>0.8528181309</v>
      </c>
      <c r="V210" s="23">
        <f t="shared" si="32"/>
        <v>0.8919779121</v>
      </c>
      <c r="W210" s="23">
        <f t="shared" si="32"/>
        <v>0.8640966991</v>
      </c>
      <c r="X210" s="23">
        <f t="shared" si="32"/>
        <v>0.8250063796</v>
      </c>
      <c r="Y210" s="23">
        <f t="shared" si="32"/>
        <v>0.8583255017</v>
      </c>
      <c r="Z210" s="23">
        <f t="shared" si="32"/>
        <v>0.8568307585</v>
      </c>
      <c r="AA210" s="23">
        <f t="shared" si="32"/>
        <v>0.8005608973</v>
      </c>
      <c r="AB210" s="23">
        <f t="shared" si="32"/>
        <v>0.7551768978</v>
      </c>
      <c r="AC210" s="23">
        <f t="shared" si="32"/>
        <v>0.7548718139</v>
      </c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</row>
    <row r="211" ht="14.25" customHeight="1">
      <c r="A211" s="25" t="s">
        <v>44</v>
      </c>
      <c r="B211" s="26">
        <v>-17.0</v>
      </c>
      <c r="C211" s="26">
        <v>-16.0</v>
      </c>
      <c r="D211" s="26">
        <v>-15.0</v>
      </c>
      <c r="E211" s="26">
        <v>-14.0</v>
      </c>
      <c r="F211" s="26">
        <v>-13.0</v>
      </c>
      <c r="G211" s="26">
        <v>-12.0</v>
      </c>
      <c r="H211" s="26">
        <v>-11.0</v>
      </c>
      <c r="I211" s="26">
        <v>-10.0</v>
      </c>
      <c r="J211" s="26">
        <v>-9.0</v>
      </c>
      <c r="K211" s="26">
        <v>-8.0</v>
      </c>
      <c r="L211" s="26">
        <v>-7.0</v>
      </c>
      <c r="M211" s="26">
        <v>-6.0</v>
      </c>
      <c r="N211" s="26">
        <v>-5.0</v>
      </c>
      <c r="O211" s="26">
        <v>-4.0</v>
      </c>
      <c r="P211" s="26">
        <v>-3.0</v>
      </c>
      <c r="Q211" s="26">
        <v>-2.0</v>
      </c>
      <c r="R211" s="26">
        <v>-1.0</v>
      </c>
      <c r="S211" s="26">
        <v>0.0</v>
      </c>
      <c r="T211" s="26">
        <v>1.0</v>
      </c>
      <c r="U211" s="26">
        <v>2.0</v>
      </c>
      <c r="V211" s="26">
        <v>3.0</v>
      </c>
      <c r="W211" s="26">
        <v>4.0</v>
      </c>
      <c r="X211" s="26">
        <v>5.0</v>
      </c>
      <c r="Y211" s="26">
        <v>6.0</v>
      </c>
      <c r="Z211" s="26">
        <v>7.0</v>
      </c>
      <c r="AA211" s="26">
        <v>8.0</v>
      </c>
      <c r="AB211" s="26">
        <v>9.0</v>
      </c>
      <c r="AC211" s="26">
        <v>10.0</v>
      </c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</row>
    <row r="212" ht="14.25" customHeight="1">
      <c r="A212" s="25" t="s">
        <v>47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 t="s">
        <v>51</v>
      </c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</row>
    <row r="213" ht="14.25" customHeight="1">
      <c r="A213" s="33" t="s">
        <v>55</v>
      </c>
      <c r="B213" s="34">
        <v>0.0</v>
      </c>
      <c r="C213" s="34">
        <v>0.0</v>
      </c>
      <c r="D213" s="34">
        <v>0.0</v>
      </c>
      <c r="E213" s="34">
        <v>0.0</v>
      </c>
      <c r="F213" s="34">
        <v>0.0</v>
      </c>
      <c r="G213" s="34">
        <v>0.0</v>
      </c>
      <c r="H213" s="34">
        <v>0.0</v>
      </c>
      <c r="I213" s="34">
        <v>0.0</v>
      </c>
      <c r="J213" s="34">
        <v>0.0</v>
      </c>
      <c r="K213" s="34">
        <v>0.0</v>
      </c>
      <c r="L213" s="34">
        <v>0.0</v>
      </c>
      <c r="M213" s="34">
        <v>0.0</v>
      </c>
      <c r="N213" s="34">
        <v>0.0</v>
      </c>
      <c r="O213" s="34">
        <v>0.0</v>
      </c>
      <c r="P213" s="34">
        <v>0.0</v>
      </c>
      <c r="Q213" s="34">
        <v>0.0</v>
      </c>
      <c r="R213" s="34">
        <v>0.0</v>
      </c>
      <c r="S213" s="36">
        <v>0.057</v>
      </c>
      <c r="T213" s="36">
        <v>0.057</v>
      </c>
      <c r="U213" s="36">
        <v>0.062</v>
      </c>
      <c r="V213" s="36">
        <v>0.067</v>
      </c>
      <c r="W213" s="36">
        <v>0.092</v>
      </c>
      <c r="X213" s="36">
        <v>0.097</v>
      </c>
      <c r="Y213" s="36">
        <v>0.102</v>
      </c>
      <c r="Z213" s="36">
        <v>0.107</v>
      </c>
      <c r="AA213" s="36">
        <v>0.112</v>
      </c>
      <c r="AB213" s="36">
        <v>0.137</v>
      </c>
      <c r="AC213" s="36">
        <v>0.142</v>
      </c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</row>
    <row r="214" ht="14.25" customHeight="1">
      <c r="A214" s="33" t="s">
        <v>56</v>
      </c>
      <c r="B214" s="43">
        <v>1.0</v>
      </c>
      <c r="C214" s="43">
        <v>1.0</v>
      </c>
      <c r="D214" s="43">
        <v>1.0</v>
      </c>
      <c r="E214" s="43">
        <v>1.0</v>
      </c>
      <c r="F214" s="43">
        <v>1.0</v>
      </c>
      <c r="G214" s="43">
        <v>1.0</v>
      </c>
      <c r="H214" s="43">
        <v>1.0</v>
      </c>
      <c r="I214" s="43">
        <v>1.0</v>
      </c>
      <c r="J214" s="43">
        <v>1.0</v>
      </c>
      <c r="K214" s="43">
        <v>1.0</v>
      </c>
      <c r="L214" s="43">
        <v>1.0</v>
      </c>
      <c r="M214" s="43">
        <v>1.0</v>
      </c>
      <c r="N214" s="43">
        <v>1.0</v>
      </c>
      <c r="O214" s="43">
        <v>1.0</v>
      </c>
      <c r="P214" s="43">
        <v>1.0</v>
      </c>
      <c r="Q214" s="43">
        <v>1.0</v>
      </c>
      <c r="R214" s="43">
        <v>1.0</v>
      </c>
      <c r="S214" s="43">
        <v>1.0</v>
      </c>
      <c r="T214" s="43">
        <v>1.0</v>
      </c>
      <c r="U214" s="43">
        <v>1.0</v>
      </c>
      <c r="V214" s="43">
        <v>1.0</v>
      </c>
      <c r="W214" s="43">
        <v>1.0</v>
      </c>
      <c r="X214" s="43">
        <v>1.0</v>
      </c>
      <c r="Y214" s="43">
        <v>1.0</v>
      </c>
      <c r="Z214" s="43">
        <v>1.0</v>
      </c>
      <c r="AA214" s="43">
        <v>1.0</v>
      </c>
      <c r="AB214" s="43">
        <v>1.0</v>
      </c>
      <c r="AC214" s="43">
        <v>1.0</v>
      </c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</row>
    <row r="215" ht="14.25" customHeight="1">
      <c r="A215" s="33" t="s">
        <v>153</v>
      </c>
      <c r="B215" s="34">
        <v>0.0</v>
      </c>
      <c r="C215" s="34">
        <v>0.0</v>
      </c>
      <c r="D215" s="34">
        <v>0.0</v>
      </c>
      <c r="E215" s="34">
        <v>0.0</v>
      </c>
      <c r="F215" s="34">
        <v>0.0</v>
      </c>
      <c r="G215" s="34">
        <v>0.0</v>
      </c>
      <c r="H215" s="34">
        <v>0.0</v>
      </c>
      <c r="I215" s="34">
        <v>0.0</v>
      </c>
      <c r="J215" s="34">
        <v>0.0</v>
      </c>
      <c r="K215" s="34">
        <v>0.0</v>
      </c>
      <c r="L215" s="34">
        <v>0.0</v>
      </c>
      <c r="M215" s="34">
        <v>0.0</v>
      </c>
      <c r="N215" s="34">
        <v>0.0</v>
      </c>
      <c r="O215" s="34">
        <v>0.0</v>
      </c>
      <c r="P215" s="34">
        <v>0.0</v>
      </c>
      <c r="Q215" s="34">
        <v>0.0</v>
      </c>
      <c r="R215" s="34">
        <v>0.0</v>
      </c>
      <c r="S215" s="34">
        <v>1.3E-5</v>
      </c>
      <c r="T215" s="34">
        <v>3.0E-5</v>
      </c>
      <c r="U215" s="34">
        <v>6.3E-5</v>
      </c>
      <c r="V215" s="34">
        <v>1.2E-4</v>
      </c>
      <c r="W215" s="34">
        <v>2.03E-4</v>
      </c>
      <c r="X215" s="34">
        <v>3.25E-4</v>
      </c>
      <c r="Y215" s="34">
        <v>5.1E-4</v>
      </c>
      <c r="Z215" s="34">
        <v>8.4E-4</v>
      </c>
      <c r="AA215" s="34">
        <v>0.00144</v>
      </c>
      <c r="AB215" s="34">
        <v>0.0025</v>
      </c>
      <c r="AC215" s="34">
        <v>0.002933</v>
      </c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</row>
    <row r="216" ht="14.25" customHeight="1">
      <c r="A216" s="33" t="s">
        <v>59</v>
      </c>
      <c r="B216" s="34">
        <v>1.0</v>
      </c>
      <c r="C216" s="34">
        <v>1.0</v>
      </c>
      <c r="D216" s="34">
        <v>1.0</v>
      </c>
      <c r="E216" s="34">
        <v>1.0</v>
      </c>
      <c r="F216" s="34">
        <v>1.0</v>
      </c>
      <c r="G216" s="34">
        <v>1.0</v>
      </c>
      <c r="H216" s="34">
        <v>1.0</v>
      </c>
      <c r="I216" s="34">
        <v>1.0</v>
      </c>
      <c r="J216" s="34">
        <v>1.0</v>
      </c>
      <c r="K216" s="34">
        <v>1.0</v>
      </c>
      <c r="L216" s="34">
        <v>1.0</v>
      </c>
      <c r="M216" s="34">
        <v>1.0</v>
      </c>
      <c r="N216" s="34">
        <v>1.0</v>
      </c>
      <c r="O216" s="34">
        <v>1.0</v>
      </c>
      <c r="P216" s="34">
        <v>1.0</v>
      </c>
      <c r="Q216" s="34">
        <v>1.0</v>
      </c>
      <c r="R216" s="34">
        <v>1.0</v>
      </c>
      <c r="S216" s="34">
        <v>1.0</v>
      </c>
      <c r="T216" s="34">
        <v>1.0</v>
      </c>
      <c r="U216" s="34">
        <v>1.0</v>
      </c>
      <c r="V216" s="34">
        <v>1.0</v>
      </c>
      <c r="W216" s="34">
        <v>1.0</v>
      </c>
      <c r="X216" s="34">
        <v>1.0</v>
      </c>
      <c r="Y216" s="34">
        <v>1.0</v>
      </c>
      <c r="Z216" s="34">
        <v>1.0</v>
      </c>
      <c r="AA216" s="34">
        <v>1.0</v>
      </c>
      <c r="AB216" s="34">
        <v>1.0</v>
      </c>
      <c r="AC216" s="34">
        <v>1.0</v>
      </c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</row>
    <row r="217" ht="14.25" customHeight="1">
      <c r="A217" s="33" t="s">
        <v>60</v>
      </c>
      <c r="B217" s="43">
        <v>0.0</v>
      </c>
      <c r="C217" s="43">
        <v>0.0</v>
      </c>
      <c r="D217" s="43">
        <v>0.0</v>
      </c>
      <c r="E217" s="43">
        <v>0.0</v>
      </c>
      <c r="F217" s="43">
        <v>0.0</v>
      </c>
      <c r="G217" s="43">
        <v>0.0</v>
      </c>
      <c r="H217" s="43">
        <v>0.0</v>
      </c>
      <c r="I217" s="43">
        <v>0.0</v>
      </c>
      <c r="J217" s="43">
        <v>0.0</v>
      </c>
      <c r="K217" s="43">
        <v>0.0</v>
      </c>
      <c r="L217" s="43">
        <v>0.0</v>
      </c>
      <c r="M217" s="43">
        <v>0.0</v>
      </c>
      <c r="N217" s="43">
        <v>0.0</v>
      </c>
      <c r="O217" s="43">
        <v>0.0</v>
      </c>
      <c r="P217" s="43">
        <v>0.0</v>
      </c>
      <c r="Q217" s="43">
        <v>0.0</v>
      </c>
      <c r="R217" s="43">
        <v>0.0</v>
      </c>
      <c r="S217" s="43">
        <v>0.0</v>
      </c>
      <c r="T217" s="43">
        <v>0.0</v>
      </c>
      <c r="U217" s="43">
        <v>0.0</v>
      </c>
      <c r="V217" s="43">
        <v>0.0</v>
      </c>
      <c r="W217" s="43">
        <v>0.0</v>
      </c>
      <c r="X217" s="43">
        <v>0.0</v>
      </c>
      <c r="Y217" s="43">
        <v>0.0</v>
      </c>
      <c r="Z217" s="43">
        <v>0.0</v>
      </c>
      <c r="AA217" s="43">
        <v>0.0</v>
      </c>
      <c r="AB217" s="43">
        <v>0.0</v>
      </c>
      <c r="AC217" s="43">
        <v>0.0</v>
      </c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</row>
    <row r="218" ht="14.25" customHeight="1">
      <c r="A218" s="12" t="s">
        <v>98</v>
      </c>
      <c r="B218" s="14">
        <v>8.818934949274453</v>
      </c>
      <c r="C218" s="14">
        <v>10.66095761286745</v>
      </c>
      <c r="D218" s="14">
        <v>12.86278405096417</v>
      </c>
      <c r="E218" s="14">
        <v>10.64612974967841</v>
      </c>
      <c r="F218" s="14">
        <v>12.60317723341723</v>
      </c>
      <c r="G218" s="14">
        <v>11.86267673884614</v>
      </c>
      <c r="H218" s="14">
        <v>13.19637034568356</v>
      </c>
      <c r="I218" s="14">
        <v>13.21346290203286</v>
      </c>
      <c r="J218" s="14">
        <v>13.38605834308145</v>
      </c>
      <c r="K218" s="14">
        <v>12.65054111100856</v>
      </c>
      <c r="L218" s="14">
        <v>11.10667810942417</v>
      </c>
      <c r="M218" s="14">
        <v>11.55940998264424</v>
      </c>
      <c r="N218" s="14">
        <v>10.92183590789903</v>
      </c>
      <c r="O218" s="14">
        <v>10.67792217701526</v>
      </c>
      <c r="P218" s="14">
        <v>10.10359034486749</v>
      </c>
      <c r="Q218" s="14">
        <v>10.41725871782101</v>
      </c>
      <c r="R218" s="14">
        <v>9.836907478025022</v>
      </c>
      <c r="S218" s="14">
        <v>10.40887403109546</v>
      </c>
      <c r="T218" s="14">
        <v>10.05088627166315</v>
      </c>
      <c r="U218" s="14">
        <v>10.59977899246892</v>
      </c>
      <c r="V218" s="14">
        <v>10.38403475759925</v>
      </c>
      <c r="W218" s="14">
        <v>10.41220388051466</v>
      </c>
      <c r="X218" s="14">
        <v>9.93118475333029</v>
      </c>
      <c r="Y218" s="14">
        <v>9.55744250279898</v>
      </c>
      <c r="Z218" s="14">
        <v>10.02239346090097</v>
      </c>
      <c r="AA218" s="14">
        <v>10.26363985324857</v>
      </c>
      <c r="AB218" s="14">
        <v>9.149051110724784</v>
      </c>
      <c r="AC218" s="14">
        <v>9.514002149805888</v>
      </c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</row>
    <row r="219" ht="14.25" customHeight="1">
      <c r="A219" s="21" t="s">
        <v>39</v>
      </c>
      <c r="B219" s="23">
        <f t="shared" ref="B219:AC219" si="33">B218/MAX(218:218)</f>
        <v>0.6588149195</v>
      </c>
      <c r="C219" s="23">
        <f t="shared" si="33"/>
        <v>0.7964224673</v>
      </c>
      <c r="D219" s="23">
        <f t="shared" si="33"/>
        <v>0.9609090086</v>
      </c>
      <c r="E219" s="23">
        <f t="shared" si="33"/>
        <v>0.7953147578</v>
      </c>
      <c r="F219" s="23">
        <f t="shared" si="33"/>
        <v>0.9415151877</v>
      </c>
      <c r="G219" s="23">
        <f t="shared" si="33"/>
        <v>0.8861964019</v>
      </c>
      <c r="H219" s="23">
        <f t="shared" si="33"/>
        <v>0.9858294359</v>
      </c>
      <c r="I219" s="23">
        <f t="shared" si="33"/>
        <v>0.9871063283</v>
      </c>
      <c r="J219" s="23">
        <f t="shared" si="33"/>
        <v>1</v>
      </c>
      <c r="K219" s="23">
        <f t="shared" si="33"/>
        <v>0.9450534868</v>
      </c>
      <c r="L219" s="23">
        <f t="shared" si="33"/>
        <v>0.8297198342</v>
      </c>
      <c r="M219" s="23">
        <f t="shared" si="33"/>
        <v>0.8635409832</v>
      </c>
      <c r="N219" s="23">
        <f t="shared" si="33"/>
        <v>0.8159112734</v>
      </c>
      <c r="O219" s="23">
        <f t="shared" si="33"/>
        <v>0.7976897981</v>
      </c>
      <c r="P219" s="23">
        <f t="shared" si="33"/>
        <v>0.7547845741</v>
      </c>
      <c r="Q219" s="23">
        <f t="shared" si="33"/>
        <v>0.7782170413</v>
      </c>
      <c r="R219" s="23">
        <f t="shared" si="33"/>
        <v>0.7348621398</v>
      </c>
      <c r="S219" s="23">
        <f t="shared" si="33"/>
        <v>0.7775906667</v>
      </c>
      <c r="T219" s="23">
        <f t="shared" si="33"/>
        <v>0.7508473379</v>
      </c>
      <c r="U219" s="23">
        <f t="shared" si="33"/>
        <v>0.7918521435</v>
      </c>
      <c r="V219" s="23">
        <f t="shared" si="33"/>
        <v>0.7757350589</v>
      </c>
      <c r="W219" s="23">
        <f t="shared" si="33"/>
        <v>0.7778394217</v>
      </c>
      <c r="X219" s="23">
        <f t="shared" si="33"/>
        <v>0.741905085</v>
      </c>
      <c r="Y219" s="23">
        <f t="shared" si="33"/>
        <v>0.7139848235</v>
      </c>
      <c r="Z219" s="23">
        <f t="shared" si="33"/>
        <v>0.7487187941</v>
      </c>
      <c r="AA219" s="23">
        <f t="shared" si="33"/>
        <v>0.766741007</v>
      </c>
      <c r="AB219" s="23">
        <f t="shared" si="33"/>
        <v>0.683476112</v>
      </c>
      <c r="AC219" s="23">
        <f t="shared" si="33"/>
        <v>0.7107396297</v>
      </c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</row>
    <row r="220" ht="14.25" customHeight="1">
      <c r="A220" s="25" t="s">
        <v>44</v>
      </c>
      <c r="B220" s="26">
        <v>-16.0</v>
      </c>
      <c r="C220" s="26">
        <v>-15.0</v>
      </c>
      <c r="D220" s="26">
        <v>-14.0</v>
      </c>
      <c r="E220" s="26">
        <v>-13.0</v>
      </c>
      <c r="F220" s="26">
        <v>-12.0</v>
      </c>
      <c r="G220" s="26">
        <v>-11.0</v>
      </c>
      <c r="H220" s="26">
        <v>-10.0</v>
      </c>
      <c r="I220" s="26">
        <v>-9.0</v>
      </c>
      <c r="J220" s="26">
        <v>-8.0</v>
      </c>
      <c r="K220" s="26">
        <v>-7.0</v>
      </c>
      <c r="L220" s="26">
        <v>-6.0</v>
      </c>
      <c r="M220" s="26">
        <v>-5.0</v>
      </c>
      <c r="N220" s="26">
        <v>-4.0</v>
      </c>
      <c r="O220" s="26">
        <v>-3.0</v>
      </c>
      <c r="P220" s="26">
        <v>-2.0</v>
      </c>
      <c r="Q220" s="26">
        <v>-1.0</v>
      </c>
      <c r="R220" s="26">
        <v>0.0</v>
      </c>
      <c r="S220" s="26">
        <v>1.0</v>
      </c>
      <c r="T220" s="26">
        <v>2.0</v>
      </c>
      <c r="U220" s="26">
        <v>3.0</v>
      </c>
      <c r="V220" s="26">
        <v>4.0</v>
      </c>
      <c r="W220" s="26">
        <v>5.0</v>
      </c>
      <c r="X220" s="26">
        <v>6.0</v>
      </c>
      <c r="Y220" s="26">
        <v>7.0</v>
      </c>
      <c r="Z220" s="26">
        <v>8.0</v>
      </c>
      <c r="AA220" s="26">
        <v>9.0</v>
      </c>
      <c r="AB220" s="26">
        <v>10.0</v>
      </c>
      <c r="AC220" s="26">
        <v>11.0</v>
      </c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</row>
    <row r="221" ht="14.25" customHeight="1">
      <c r="A221" s="25" t="s">
        <v>47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 t="s">
        <v>173</v>
      </c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</row>
    <row r="222" ht="14.25" customHeight="1">
      <c r="A222" s="33" t="s">
        <v>55</v>
      </c>
      <c r="B222" s="34">
        <v>0.0</v>
      </c>
      <c r="C222" s="34">
        <v>0.0</v>
      </c>
      <c r="D222" s="34">
        <v>0.0</v>
      </c>
      <c r="E222" s="34">
        <v>0.0</v>
      </c>
      <c r="F222" s="34">
        <v>0.0</v>
      </c>
      <c r="G222" s="34">
        <v>0.0</v>
      </c>
      <c r="H222" s="34">
        <v>0.0</v>
      </c>
      <c r="I222" s="34">
        <v>0.0</v>
      </c>
      <c r="J222" s="34">
        <v>0.0</v>
      </c>
      <c r="K222" s="34">
        <v>0.0</v>
      </c>
      <c r="L222" s="34">
        <v>0.0</v>
      </c>
      <c r="M222" s="34">
        <v>0.0</v>
      </c>
      <c r="N222" s="34">
        <v>0.0</v>
      </c>
      <c r="O222" s="34">
        <v>0.0</v>
      </c>
      <c r="P222" s="34">
        <v>0.0</v>
      </c>
      <c r="Q222" s="34">
        <v>0.01</v>
      </c>
      <c r="R222" s="34">
        <v>0.02</v>
      </c>
      <c r="S222" s="36">
        <v>0.03</v>
      </c>
      <c r="T222" s="36">
        <v>0.035</v>
      </c>
      <c r="U222" s="36">
        <v>0.04</v>
      </c>
      <c r="V222" s="36">
        <v>0.045</v>
      </c>
      <c r="W222" s="36">
        <v>0.055</v>
      </c>
      <c r="X222" s="36">
        <v>0.065</v>
      </c>
      <c r="Y222" s="36">
        <v>0.075</v>
      </c>
      <c r="Z222" s="36">
        <v>0.085</v>
      </c>
      <c r="AA222" s="36">
        <v>0.085</v>
      </c>
      <c r="AB222" s="36">
        <v>0.1</v>
      </c>
      <c r="AC222" s="36">
        <v>0.115</v>
      </c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</row>
    <row r="223" ht="14.25" customHeight="1">
      <c r="A223" s="33" t="s">
        <v>56</v>
      </c>
      <c r="B223" s="43">
        <v>1.0</v>
      </c>
      <c r="C223" s="43">
        <v>1.0</v>
      </c>
      <c r="D223" s="43">
        <v>1.0</v>
      </c>
      <c r="E223" s="43">
        <v>1.0</v>
      </c>
      <c r="F223" s="43">
        <v>1.0</v>
      </c>
      <c r="G223" s="43">
        <v>1.0</v>
      </c>
      <c r="H223" s="43">
        <v>1.0</v>
      </c>
      <c r="I223" s="43">
        <v>1.0</v>
      </c>
      <c r="J223" s="43">
        <v>1.0</v>
      </c>
      <c r="K223" s="43">
        <v>1.0</v>
      </c>
      <c r="L223" s="43">
        <v>1.0</v>
      </c>
      <c r="M223" s="43">
        <v>1.0</v>
      </c>
      <c r="N223" s="43">
        <v>1.0</v>
      </c>
      <c r="O223" s="43">
        <v>1.0</v>
      </c>
      <c r="P223" s="43">
        <v>1.0</v>
      </c>
      <c r="Q223" s="43">
        <v>1.0</v>
      </c>
      <c r="R223" s="43">
        <v>1.0</v>
      </c>
      <c r="S223" s="43">
        <v>1.0</v>
      </c>
      <c r="T223" s="43">
        <v>1.0</v>
      </c>
      <c r="U223" s="43">
        <v>1.0</v>
      </c>
      <c r="V223" s="43">
        <v>1.0</v>
      </c>
      <c r="W223" s="43">
        <v>1.0</v>
      </c>
      <c r="X223" s="43">
        <v>1.0</v>
      </c>
      <c r="Y223" s="43">
        <v>1.0</v>
      </c>
      <c r="Z223" s="43">
        <v>1.0</v>
      </c>
      <c r="AA223" s="43">
        <v>1.0</v>
      </c>
      <c r="AB223" s="43">
        <v>1.0</v>
      </c>
      <c r="AC223" s="43">
        <v>1.0</v>
      </c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</row>
    <row r="224" ht="14.25" customHeight="1">
      <c r="A224" s="33" t="s">
        <v>153</v>
      </c>
      <c r="B224" s="34">
        <v>0.0</v>
      </c>
      <c r="C224" s="34">
        <v>0.0</v>
      </c>
      <c r="D224" s="34">
        <v>0.0</v>
      </c>
      <c r="E224" s="34">
        <v>0.0</v>
      </c>
      <c r="F224" s="34">
        <v>0.0</v>
      </c>
      <c r="G224" s="34">
        <v>0.0</v>
      </c>
      <c r="H224" s="34">
        <v>0.0</v>
      </c>
      <c r="I224" s="34">
        <v>0.0</v>
      </c>
      <c r="J224" s="34">
        <v>0.0</v>
      </c>
      <c r="K224" s="34">
        <v>0.0</v>
      </c>
      <c r="L224" s="34">
        <v>0.0</v>
      </c>
      <c r="M224" s="34">
        <v>0.0</v>
      </c>
      <c r="N224" s="34">
        <v>0.0</v>
      </c>
      <c r="O224" s="34">
        <v>0.0</v>
      </c>
      <c r="P224" s="34">
        <v>0.0</v>
      </c>
      <c r="Q224" s="34">
        <v>0.0</v>
      </c>
      <c r="R224" s="34">
        <v>0.0</v>
      </c>
      <c r="S224" s="34">
        <v>0.0</v>
      </c>
      <c r="T224" s="34">
        <v>0.0</v>
      </c>
      <c r="U224" s="34">
        <v>0.0</v>
      </c>
      <c r="V224" s="34">
        <v>0.0</v>
      </c>
      <c r="W224" s="34">
        <v>0.0</v>
      </c>
      <c r="X224" s="34">
        <v>0.0</v>
      </c>
      <c r="Y224" s="34">
        <v>0.0</v>
      </c>
      <c r="Z224" s="34">
        <v>0.0</v>
      </c>
      <c r="AA224" s="34">
        <v>0.0</v>
      </c>
      <c r="AB224" s="34">
        <v>0.0</v>
      </c>
      <c r="AC224" s="34">
        <v>0.0</v>
      </c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</row>
    <row r="225" ht="14.25" customHeight="1">
      <c r="A225" s="33" t="s">
        <v>59</v>
      </c>
      <c r="B225" s="34">
        <v>1.0</v>
      </c>
      <c r="C225" s="34">
        <v>1.0</v>
      </c>
      <c r="D225" s="34">
        <v>1.0</v>
      </c>
      <c r="E225" s="34">
        <v>1.0</v>
      </c>
      <c r="F225" s="34">
        <v>1.0</v>
      </c>
      <c r="G225" s="34">
        <v>1.0</v>
      </c>
      <c r="H225" s="34">
        <v>1.0</v>
      </c>
      <c r="I225" s="34">
        <v>1.0</v>
      </c>
      <c r="J225" s="34">
        <v>1.0</v>
      </c>
      <c r="K225" s="34">
        <v>1.0</v>
      </c>
      <c r="L225" s="34">
        <v>1.0</v>
      </c>
      <c r="M225" s="34">
        <v>1.0</v>
      </c>
      <c r="N225" s="34">
        <v>1.0</v>
      </c>
      <c r="O225" s="34">
        <v>1.0</v>
      </c>
      <c r="P225" s="34">
        <v>1.0</v>
      </c>
      <c r="Q225" s="34">
        <v>1.0</v>
      </c>
      <c r="R225" s="34">
        <v>1.0</v>
      </c>
      <c r="S225" s="34">
        <v>1.0</v>
      </c>
      <c r="T225" s="34">
        <v>1.0</v>
      </c>
      <c r="U225" s="34">
        <v>1.0</v>
      </c>
      <c r="V225" s="34">
        <v>1.0</v>
      </c>
      <c r="W225" s="34">
        <v>1.0</v>
      </c>
      <c r="X225" s="34">
        <v>1.0</v>
      </c>
      <c r="Y225" s="34">
        <v>1.0</v>
      </c>
      <c r="Z225" s="36">
        <v>1.0</v>
      </c>
      <c r="AA225" s="36">
        <v>0.93215</v>
      </c>
      <c r="AB225" s="36">
        <v>0.8643000000000001</v>
      </c>
      <c r="AC225" s="36">
        <v>0.79645</v>
      </c>
      <c r="AD225" s="36"/>
      <c r="AE225" s="36"/>
      <c r="AF225" s="36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</row>
    <row r="226" ht="14.25" customHeight="1">
      <c r="A226" s="33" t="s">
        <v>60</v>
      </c>
      <c r="B226" s="43">
        <v>0.0</v>
      </c>
      <c r="C226" s="43">
        <v>0.0</v>
      </c>
      <c r="D226" s="43">
        <v>0.0</v>
      </c>
      <c r="E226" s="43">
        <v>0.0</v>
      </c>
      <c r="F226" s="43">
        <v>0.0</v>
      </c>
      <c r="G226" s="43">
        <v>0.0</v>
      </c>
      <c r="H226" s="43">
        <v>0.0</v>
      </c>
      <c r="I226" s="43">
        <v>0.0</v>
      </c>
      <c r="J226" s="43">
        <v>0.0</v>
      </c>
      <c r="K226" s="43">
        <v>0.0</v>
      </c>
      <c r="L226" s="43">
        <v>0.0</v>
      </c>
      <c r="M226" s="43">
        <v>0.0</v>
      </c>
      <c r="N226" s="43">
        <v>0.0</v>
      </c>
      <c r="O226" s="43">
        <v>0.0</v>
      </c>
      <c r="P226" s="43">
        <v>0.0</v>
      </c>
      <c r="Q226" s="43">
        <v>1.0</v>
      </c>
      <c r="R226" s="43">
        <v>1.0</v>
      </c>
      <c r="S226" s="43">
        <v>1.0</v>
      </c>
      <c r="T226" s="43">
        <v>1.0</v>
      </c>
      <c r="U226" s="43">
        <v>1.0</v>
      </c>
      <c r="V226" s="43">
        <v>1.0</v>
      </c>
      <c r="W226" s="43">
        <v>1.0</v>
      </c>
      <c r="X226" s="43">
        <v>1.0</v>
      </c>
      <c r="Y226" s="43">
        <v>1.0</v>
      </c>
      <c r="Z226" s="43">
        <v>1.0</v>
      </c>
      <c r="AA226" s="43">
        <v>1.0</v>
      </c>
      <c r="AB226" s="43">
        <v>1.0</v>
      </c>
      <c r="AC226" s="43">
        <v>1.0</v>
      </c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</row>
    <row r="227" ht="14.25" customHeight="1">
      <c r="A227" s="12" t="s">
        <v>104</v>
      </c>
      <c r="B227" s="14">
        <v>9.677522826310996</v>
      </c>
      <c r="C227" s="14">
        <v>9.931124545927315</v>
      </c>
      <c r="D227" s="14">
        <v>10.65959901853435</v>
      </c>
      <c r="E227" s="14">
        <v>10.67264120391859</v>
      </c>
      <c r="F227" s="14">
        <v>10.26091604982913</v>
      </c>
      <c r="G227" s="14">
        <v>10.12530810040749</v>
      </c>
      <c r="H227" s="14">
        <v>10.51808564319828</v>
      </c>
      <c r="I227" s="14">
        <v>10.80173082980138</v>
      </c>
      <c r="J227" s="14">
        <v>10.35246038070781</v>
      </c>
      <c r="K227" s="14">
        <v>10.67440767289961</v>
      </c>
      <c r="L227" s="14">
        <v>10.98719955091798</v>
      </c>
      <c r="M227" s="14">
        <v>10.74017797709309</v>
      </c>
      <c r="N227" s="14">
        <v>10.26341274896849</v>
      </c>
      <c r="O227" s="14">
        <v>10.61253433081271</v>
      </c>
      <c r="P227" s="14">
        <v>11.25885210894853</v>
      </c>
      <c r="Q227" s="14">
        <v>10.88592446381698</v>
      </c>
      <c r="R227" s="14">
        <v>10.65449001562021</v>
      </c>
      <c r="S227" s="14">
        <v>10.38242323780466</v>
      </c>
      <c r="T227" s="14">
        <v>9.457775839231859</v>
      </c>
      <c r="U227" s="14">
        <v>9.812386433714314</v>
      </c>
      <c r="V227" s="14">
        <v>9.352323717905902</v>
      </c>
      <c r="W227" s="14">
        <v>9.222123766700287</v>
      </c>
      <c r="X227" s="14">
        <v>8.675414087405317</v>
      </c>
      <c r="Y227" s="14">
        <v>9.137502514338772</v>
      </c>
      <c r="Z227" s="14">
        <v>9.388138109383032</v>
      </c>
      <c r="AA227" s="14">
        <v>9.800184435640846</v>
      </c>
      <c r="AB227" s="14">
        <v>9.482413546793278</v>
      </c>
      <c r="AC227" s="14">
        <v>9.334248850501641</v>
      </c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</row>
    <row r="228" ht="14.25" customHeight="1">
      <c r="A228" s="21" t="s">
        <v>39</v>
      </c>
      <c r="B228" s="23">
        <f t="shared" ref="B228:AC228" si="34">B227/MAX(227:227)</f>
        <v>0.8595479124</v>
      </c>
      <c r="C228" s="23">
        <f t="shared" si="34"/>
        <v>0.8820725639</v>
      </c>
      <c r="D228" s="23">
        <f t="shared" si="34"/>
        <v>0.946774939</v>
      </c>
      <c r="E228" s="23">
        <f t="shared" si="34"/>
        <v>0.9479333329</v>
      </c>
      <c r="F228" s="23">
        <f t="shared" si="34"/>
        <v>0.9113643159</v>
      </c>
      <c r="G228" s="23">
        <f t="shared" si="34"/>
        <v>0.8993197532</v>
      </c>
      <c r="H228" s="23">
        <f t="shared" si="34"/>
        <v>0.9342058623</v>
      </c>
      <c r="I228" s="23">
        <f t="shared" si="34"/>
        <v>0.9593989445</v>
      </c>
      <c r="J228" s="23">
        <f t="shared" si="34"/>
        <v>0.9194951919</v>
      </c>
      <c r="K228" s="23">
        <f t="shared" si="34"/>
        <v>0.9480902289</v>
      </c>
      <c r="L228" s="23">
        <f t="shared" si="34"/>
        <v>0.9758720911</v>
      </c>
      <c r="M228" s="23">
        <f t="shared" si="34"/>
        <v>0.9539318816</v>
      </c>
      <c r="N228" s="23">
        <f t="shared" si="34"/>
        <v>0.9115860702</v>
      </c>
      <c r="O228" s="23">
        <f t="shared" si="34"/>
        <v>0.9425947004</v>
      </c>
      <c r="P228" s="23">
        <f t="shared" si="34"/>
        <v>1</v>
      </c>
      <c r="Q228" s="23">
        <f t="shared" si="34"/>
        <v>0.966876939</v>
      </c>
      <c r="R228" s="23">
        <f t="shared" si="34"/>
        <v>0.9463211625</v>
      </c>
      <c r="S228" s="23">
        <f t="shared" si="34"/>
        <v>0.922156463</v>
      </c>
      <c r="T228" s="23">
        <f t="shared" si="34"/>
        <v>0.8400302045</v>
      </c>
      <c r="U228" s="23">
        <f t="shared" si="34"/>
        <v>0.8715263633</v>
      </c>
      <c r="V228" s="23">
        <f t="shared" si="34"/>
        <v>0.8306640524</v>
      </c>
      <c r="W228" s="23">
        <f t="shared" si="34"/>
        <v>0.8190998227</v>
      </c>
      <c r="X228" s="23">
        <f t="shared" si="34"/>
        <v>0.770541615</v>
      </c>
      <c r="Y228" s="23">
        <f t="shared" si="34"/>
        <v>0.8115838476</v>
      </c>
      <c r="Z228" s="23">
        <f t="shared" si="34"/>
        <v>0.8338450509</v>
      </c>
      <c r="AA228" s="23">
        <f t="shared" si="34"/>
        <v>0.870442594</v>
      </c>
      <c r="AB228" s="23">
        <f t="shared" si="34"/>
        <v>0.8422185011</v>
      </c>
      <c r="AC228" s="23">
        <f t="shared" si="34"/>
        <v>0.8290586607</v>
      </c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</row>
    <row r="229" ht="14.25" customHeight="1">
      <c r="A229" s="25" t="s">
        <v>44</v>
      </c>
      <c r="B229" s="26">
        <v>-26.0</v>
      </c>
      <c r="C229" s="26">
        <v>-25.0</v>
      </c>
      <c r="D229" s="26">
        <v>-24.0</v>
      </c>
      <c r="E229" s="26">
        <v>-23.0</v>
      </c>
      <c r="F229" s="26">
        <v>-22.0</v>
      </c>
      <c r="G229" s="26">
        <v>-21.0</v>
      </c>
      <c r="H229" s="26">
        <v>-20.0</v>
      </c>
      <c r="I229" s="26">
        <v>-19.0</v>
      </c>
      <c r="J229" s="26">
        <v>-18.0</v>
      </c>
      <c r="K229" s="26">
        <v>-17.0</v>
      </c>
      <c r="L229" s="26">
        <v>-16.0</v>
      </c>
      <c r="M229" s="26">
        <v>-15.0</v>
      </c>
      <c r="N229" s="26">
        <v>-14.0</v>
      </c>
      <c r="O229" s="26">
        <v>-13.0</v>
      </c>
      <c r="P229" s="26">
        <v>-12.0</v>
      </c>
      <c r="Q229" s="26">
        <v>-11.0</v>
      </c>
      <c r="R229" s="26">
        <v>-10.0</v>
      </c>
      <c r="S229" s="26">
        <v>-9.0</v>
      </c>
      <c r="T229" s="26">
        <v>-8.0</v>
      </c>
      <c r="U229" s="26">
        <v>-7.0</v>
      </c>
      <c r="V229" s="26">
        <v>-6.0</v>
      </c>
      <c r="W229" s="26">
        <v>-5.0</v>
      </c>
      <c r="X229" s="26">
        <v>-4.0</v>
      </c>
      <c r="Y229" s="26">
        <v>-3.0</v>
      </c>
      <c r="Z229" s="26">
        <v>-2.0</v>
      </c>
      <c r="AA229" s="26">
        <v>-1.0</v>
      </c>
      <c r="AB229" s="26">
        <v>0.0</v>
      </c>
      <c r="AC229" s="26">
        <v>1.0</v>
      </c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</row>
    <row r="230" ht="14.25" customHeight="1">
      <c r="A230" s="25" t="s">
        <v>47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 t="s">
        <v>173</v>
      </c>
      <c r="AB230" s="26"/>
      <c r="AC230" s="26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</row>
    <row r="231" ht="14.25" customHeight="1">
      <c r="A231" s="33" t="s">
        <v>55</v>
      </c>
      <c r="B231" s="34">
        <v>0.0</v>
      </c>
      <c r="C231" s="34">
        <v>0.0</v>
      </c>
      <c r="D231" s="34">
        <v>0.0</v>
      </c>
      <c r="E231" s="34">
        <v>0.0</v>
      </c>
      <c r="F231" s="34">
        <v>0.0</v>
      </c>
      <c r="G231" s="34">
        <v>0.0</v>
      </c>
      <c r="H231" s="34">
        <v>0.0</v>
      </c>
      <c r="I231" s="34">
        <v>0.0</v>
      </c>
      <c r="J231" s="34">
        <v>0.0</v>
      </c>
      <c r="K231" s="34">
        <v>0.0</v>
      </c>
      <c r="L231" s="34">
        <v>0.0</v>
      </c>
      <c r="M231" s="34">
        <v>0.0</v>
      </c>
      <c r="N231" s="34">
        <v>0.0</v>
      </c>
      <c r="O231" s="34">
        <v>0.0</v>
      </c>
      <c r="P231" s="34">
        <v>0.0</v>
      </c>
      <c r="Q231" s="34">
        <v>0.0</v>
      </c>
      <c r="R231" s="34">
        <v>0.0</v>
      </c>
      <c r="S231" s="34">
        <v>0.0</v>
      </c>
      <c r="T231" s="34">
        <v>0.0</v>
      </c>
      <c r="U231" s="34">
        <v>0.0</v>
      </c>
      <c r="V231" s="34">
        <v>0.0</v>
      </c>
      <c r="W231" s="34">
        <v>0.0</v>
      </c>
      <c r="X231" s="34">
        <v>0.0</v>
      </c>
      <c r="Y231" s="34">
        <v>0.0</v>
      </c>
      <c r="Z231" s="34">
        <v>0.0</v>
      </c>
      <c r="AA231" s="34">
        <v>0.0</v>
      </c>
      <c r="AB231" s="34">
        <v>0.275</v>
      </c>
      <c r="AC231" s="36">
        <v>0.55</v>
      </c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</row>
    <row r="232" ht="14.25" customHeight="1">
      <c r="A232" s="33" t="s">
        <v>56</v>
      </c>
      <c r="B232" s="43">
        <v>1.0</v>
      </c>
      <c r="C232" s="43">
        <v>1.0</v>
      </c>
      <c r="D232" s="43">
        <v>1.0</v>
      </c>
      <c r="E232" s="43">
        <v>1.0</v>
      </c>
      <c r="F232" s="43">
        <v>1.0</v>
      </c>
      <c r="G232" s="43">
        <v>1.0</v>
      </c>
      <c r="H232" s="43">
        <v>1.0</v>
      </c>
      <c r="I232" s="43">
        <v>1.0</v>
      </c>
      <c r="J232" s="43">
        <v>1.0</v>
      </c>
      <c r="K232" s="43">
        <v>1.0</v>
      </c>
      <c r="L232" s="43">
        <v>1.0</v>
      </c>
      <c r="M232" s="43">
        <v>1.0</v>
      </c>
      <c r="N232" s="43">
        <v>1.0</v>
      </c>
      <c r="O232" s="43">
        <v>1.0</v>
      </c>
      <c r="P232" s="43">
        <v>1.0</v>
      </c>
      <c r="Q232" s="43">
        <v>1.0</v>
      </c>
      <c r="R232" s="43">
        <v>1.0</v>
      </c>
      <c r="S232" s="43">
        <v>1.0</v>
      </c>
      <c r="T232" s="43">
        <v>1.0</v>
      </c>
      <c r="U232" s="43">
        <v>1.0</v>
      </c>
      <c r="V232" s="43">
        <v>1.0</v>
      </c>
      <c r="W232" s="43">
        <v>1.0</v>
      </c>
      <c r="X232" s="43">
        <v>1.0</v>
      </c>
      <c r="Y232" s="43">
        <v>1.0</v>
      </c>
      <c r="Z232" s="43">
        <v>1.0</v>
      </c>
      <c r="AA232" s="43">
        <v>1.0</v>
      </c>
      <c r="AB232" s="43">
        <v>1.0</v>
      </c>
      <c r="AC232" s="43">
        <v>1.0</v>
      </c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</row>
    <row r="233" ht="14.25" customHeight="1">
      <c r="A233" s="33" t="s">
        <v>153</v>
      </c>
      <c r="B233" s="34">
        <v>0.0</v>
      </c>
      <c r="C233" s="34">
        <v>0.0</v>
      </c>
      <c r="D233" s="34">
        <v>0.0</v>
      </c>
      <c r="E233" s="34">
        <v>0.0</v>
      </c>
      <c r="F233" s="34">
        <v>0.0</v>
      </c>
      <c r="G233" s="34">
        <v>0.0</v>
      </c>
      <c r="H233" s="34">
        <v>0.0</v>
      </c>
      <c r="I233" s="34">
        <v>0.0</v>
      </c>
      <c r="J233" s="34">
        <v>0.0</v>
      </c>
      <c r="K233" s="34">
        <v>0.0</v>
      </c>
      <c r="L233" s="34">
        <v>0.0</v>
      </c>
      <c r="M233" s="34">
        <v>0.0</v>
      </c>
      <c r="N233" s="34">
        <v>0.0</v>
      </c>
      <c r="O233" s="34">
        <v>0.0</v>
      </c>
      <c r="P233" s="34">
        <v>0.0</v>
      </c>
      <c r="Q233" s="34">
        <v>0.0</v>
      </c>
      <c r="R233" s="34">
        <v>0.0</v>
      </c>
      <c r="S233" s="34">
        <v>0.0</v>
      </c>
      <c r="T233" s="34">
        <v>0.0</v>
      </c>
      <c r="U233" s="34">
        <v>0.0</v>
      </c>
      <c r="V233" s="34">
        <v>0.0</v>
      </c>
      <c r="W233" s="34">
        <v>0.0</v>
      </c>
      <c r="X233" s="34">
        <v>0.0</v>
      </c>
      <c r="Y233" s="34">
        <v>0.0</v>
      </c>
      <c r="Z233" s="34">
        <v>0.0</v>
      </c>
      <c r="AA233" s="34">
        <v>0.0</v>
      </c>
      <c r="AB233" s="34">
        <v>0.015</v>
      </c>
      <c r="AC233" s="34">
        <v>0.03</v>
      </c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</row>
    <row r="234" ht="14.25" customHeight="1">
      <c r="A234" s="33" t="s">
        <v>59</v>
      </c>
      <c r="B234" s="34">
        <v>1.0</v>
      </c>
      <c r="C234" s="34">
        <v>1.0</v>
      </c>
      <c r="D234" s="34">
        <v>1.0</v>
      </c>
      <c r="E234" s="34">
        <v>1.0</v>
      </c>
      <c r="F234" s="34">
        <v>1.0</v>
      </c>
      <c r="G234" s="34">
        <v>1.0</v>
      </c>
      <c r="H234" s="34">
        <v>1.0</v>
      </c>
      <c r="I234" s="34">
        <v>1.0</v>
      </c>
      <c r="J234" s="34">
        <v>1.0</v>
      </c>
      <c r="K234" s="34">
        <v>1.0</v>
      </c>
      <c r="L234" s="34">
        <v>1.0</v>
      </c>
      <c r="M234" s="34">
        <v>1.0</v>
      </c>
      <c r="N234" s="34">
        <v>1.0</v>
      </c>
      <c r="O234" s="34">
        <v>1.0</v>
      </c>
      <c r="P234" s="34">
        <v>1.0</v>
      </c>
      <c r="Q234" s="34">
        <v>1.0</v>
      </c>
      <c r="R234" s="36">
        <v>1.0</v>
      </c>
      <c r="S234" s="36">
        <v>0.9740818181818182</v>
      </c>
      <c r="T234" s="36">
        <v>0.9481636363636364</v>
      </c>
      <c r="U234" s="36">
        <v>0.9222454545454546</v>
      </c>
      <c r="V234" s="36">
        <v>0.8963272727272729</v>
      </c>
      <c r="W234" s="36">
        <v>0.870409090909091</v>
      </c>
      <c r="X234" s="36">
        <v>0.8444909090909092</v>
      </c>
      <c r="Y234" s="36">
        <v>0.8185727272727275</v>
      </c>
      <c r="Z234" s="36">
        <v>0.7926545454545456</v>
      </c>
      <c r="AA234" s="36">
        <v>0.7667363636363638</v>
      </c>
      <c r="AB234" s="36">
        <v>0.740818181818182</v>
      </c>
      <c r="AC234" s="36">
        <v>0.7247383116883119</v>
      </c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40"/>
      <c r="AR234" s="40"/>
      <c r="AS234" s="40"/>
      <c r="AT234" s="40"/>
      <c r="AU234" s="40"/>
      <c r="AV234" s="40"/>
      <c r="AW234" s="40"/>
    </row>
    <row r="235" ht="14.25" customHeight="1">
      <c r="A235" s="33" t="s">
        <v>60</v>
      </c>
      <c r="B235" s="43">
        <v>0.0</v>
      </c>
      <c r="C235" s="43">
        <v>0.0</v>
      </c>
      <c r="D235" s="43">
        <v>0.0</v>
      </c>
      <c r="E235" s="43">
        <v>0.0</v>
      </c>
      <c r="F235" s="43">
        <v>0.0</v>
      </c>
      <c r="G235" s="43">
        <v>0.0</v>
      </c>
      <c r="H235" s="43">
        <v>0.0</v>
      </c>
      <c r="I235" s="43">
        <v>0.0</v>
      </c>
      <c r="J235" s="43">
        <v>0.0</v>
      </c>
      <c r="K235" s="43">
        <v>0.0</v>
      </c>
      <c r="L235" s="43">
        <v>0.0</v>
      </c>
      <c r="M235" s="43">
        <v>0.0</v>
      </c>
      <c r="N235" s="43">
        <v>0.0</v>
      </c>
      <c r="O235" s="43">
        <v>0.0</v>
      </c>
      <c r="P235" s="43">
        <v>0.0</v>
      </c>
      <c r="Q235" s="43">
        <v>1.0</v>
      </c>
      <c r="R235" s="43">
        <v>1.0</v>
      </c>
      <c r="S235" s="43">
        <v>1.0</v>
      </c>
      <c r="T235" s="43">
        <v>1.0</v>
      </c>
      <c r="U235" s="43">
        <v>1.0</v>
      </c>
      <c r="V235" s="43">
        <v>1.0</v>
      </c>
      <c r="W235" s="43">
        <v>1.0</v>
      </c>
      <c r="X235" s="43">
        <v>1.0</v>
      </c>
      <c r="Y235" s="43">
        <v>1.0</v>
      </c>
      <c r="Z235" s="43">
        <v>1.0</v>
      </c>
      <c r="AA235" s="43">
        <v>1.0</v>
      </c>
      <c r="AB235" s="43">
        <v>1.0</v>
      </c>
      <c r="AC235" s="43">
        <v>1.0</v>
      </c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</row>
    <row r="236" ht="14.25" customHeight="1">
      <c r="A236" s="12" t="s">
        <v>106</v>
      </c>
      <c r="B236" s="14">
        <v>13.47412979294648</v>
      </c>
      <c r="C236" s="14">
        <v>13.33439677576558</v>
      </c>
      <c r="D236" s="14">
        <v>14.22721552087032</v>
      </c>
      <c r="E236" s="14">
        <v>13.354709310541</v>
      </c>
      <c r="F236" s="14">
        <v>13.90151637224032</v>
      </c>
      <c r="G236" s="14">
        <v>13.30263540915136</v>
      </c>
      <c r="H236" s="14">
        <v>13.6040695721989</v>
      </c>
      <c r="I236" s="14">
        <v>13.23202339142957</v>
      </c>
      <c r="J236" s="14">
        <v>13.10336663784164</v>
      </c>
      <c r="K236" s="14">
        <v>12.96709110264022</v>
      </c>
      <c r="L236" s="14">
        <v>13.13405203635327</v>
      </c>
      <c r="M236" s="14">
        <v>12.94875626687959</v>
      </c>
      <c r="N236" s="14">
        <v>11.75429756803443</v>
      </c>
      <c r="O236" s="14">
        <v>11.99056512346381</v>
      </c>
      <c r="P236" s="14">
        <v>12.03407671257687</v>
      </c>
      <c r="Q236" s="14">
        <v>12.04390749297015</v>
      </c>
      <c r="R236" s="14">
        <v>11.45463377824598</v>
      </c>
      <c r="S236" s="14">
        <v>12.14447554659733</v>
      </c>
      <c r="T236" s="14">
        <v>11.45348357625359</v>
      </c>
      <c r="U236" s="14">
        <v>10.946023169428</v>
      </c>
      <c r="V236" s="14">
        <v>10.83264942652092</v>
      </c>
      <c r="W236" s="14">
        <v>9.989702746513725</v>
      </c>
      <c r="X236" s="14">
        <v>9.852405009463427</v>
      </c>
      <c r="Y236" s="14">
        <v>10.43790875490581</v>
      </c>
      <c r="Z236" s="14">
        <v>10.09702737243796</v>
      </c>
      <c r="AA236" s="14">
        <v>10.19854683584828</v>
      </c>
      <c r="AB236" s="14">
        <v>10.75299173677229</v>
      </c>
      <c r="AC236" s="14">
        <v>10.60372749221663</v>
      </c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</row>
    <row r="237" ht="14.25" customHeight="1">
      <c r="A237" s="21" t="s">
        <v>39</v>
      </c>
      <c r="B237" s="23">
        <f t="shared" ref="B237:AC237" si="35">B236/MAX(236:236)</f>
        <v>0.947067244</v>
      </c>
      <c r="C237" s="23">
        <f t="shared" si="35"/>
        <v>0.9372457145</v>
      </c>
      <c r="D237" s="23">
        <f t="shared" si="35"/>
        <v>1</v>
      </c>
      <c r="E237" s="23">
        <f t="shared" si="35"/>
        <v>0.9386734383</v>
      </c>
      <c r="F237" s="23">
        <f t="shared" si="35"/>
        <v>0.977107316</v>
      </c>
      <c r="G237" s="23">
        <f t="shared" si="35"/>
        <v>0.9350132772</v>
      </c>
      <c r="H237" s="23">
        <f t="shared" si="35"/>
        <v>0.9562004281</v>
      </c>
      <c r="I237" s="23">
        <f t="shared" si="35"/>
        <v>0.9300501122</v>
      </c>
      <c r="J237" s="23">
        <f t="shared" si="35"/>
        <v>0.9210071091</v>
      </c>
      <c r="K237" s="23">
        <f t="shared" si="35"/>
        <v>0.9114285985</v>
      </c>
      <c r="L237" s="23">
        <f t="shared" si="35"/>
        <v>0.923163919</v>
      </c>
      <c r="M237" s="23">
        <f t="shared" si="35"/>
        <v>0.9101398828</v>
      </c>
      <c r="N237" s="23">
        <f t="shared" si="35"/>
        <v>0.8261839817</v>
      </c>
      <c r="O237" s="23">
        <f t="shared" si="35"/>
        <v>0.8427907137</v>
      </c>
      <c r="P237" s="23">
        <f t="shared" si="35"/>
        <v>0.8458490486</v>
      </c>
      <c r="Q237" s="23">
        <f t="shared" si="35"/>
        <v>0.8465400327</v>
      </c>
      <c r="R237" s="23">
        <f t="shared" si="35"/>
        <v>0.8051212665</v>
      </c>
      <c r="S237" s="23">
        <f t="shared" si="35"/>
        <v>0.8536087423</v>
      </c>
      <c r="T237" s="23">
        <f t="shared" si="35"/>
        <v>0.8050404213</v>
      </c>
      <c r="U237" s="23">
        <f t="shared" si="35"/>
        <v>0.7693721342</v>
      </c>
      <c r="V237" s="23">
        <f t="shared" si="35"/>
        <v>0.7614033407</v>
      </c>
      <c r="W237" s="23">
        <f t="shared" si="35"/>
        <v>0.702154454</v>
      </c>
      <c r="X237" s="23">
        <f t="shared" si="35"/>
        <v>0.6925040951</v>
      </c>
      <c r="Y237" s="23">
        <f t="shared" si="35"/>
        <v>0.7336578784</v>
      </c>
      <c r="Z237" s="23">
        <f t="shared" si="35"/>
        <v>0.7096980683</v>
      </c>
      <c r="AA237" s="23">
        <f t="shared" si="35"/>
        <v>0.7168336503</v>
      </c>
      <c r="AB237" s="23">
        <f t="shared" si="35"/>
        <v>0.7558043751</v>
      </c>
      <c r="AC237" s="23">
        <f t="shared" si="35"/>
        <v>0.7453129164</v>
      </c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</row>
    <row r="238" ht="14.25" customHeight="1">
      <c r="A238" s="25" t="s">
        <v>44</v>
      </c>
      <c r="B238" s="26">
        <v>-19.0</v>
      </c>
      <c r="C238" s="26">
        <v>-18.0</v>
      </c>
      <c r="D238" s="26">
        <v>-17.0</v>
      </c>
      <c r="E238" s="26">
        <v>-16.0</v>
      </c>
      <c r="F238" s="26">
        <v>-15.0</v>
      </c>
      <c r="G238" s="26">
        <v>-14.0</v>
      </c>
      <c r="H238" s="26">
        <v>-13.0</v>
      </c>
      <c r="I238" s="26">
        <v>-12.0</v>
      </c>
      <c r="J238" s="26">
        <v>-11.0</v>
      </c>
      <c r="K238" s="26">
        <v>-10.0</v>
      </c>
      <c r="L238" s="26">
        <v>-9.0</v>
      </c>
      <c r="M238" s="26">
        <v>-8.0</v>
      </c>
      <c r="N238" s="26">
        <v>-7.0</v>
      </c>
      <c r="O238" s="26">
        <v>-6.0</v>
      </c>
      <c r="P238" s="26">
        <v>-5.0</v>
      </c>
      <c r="Q238" s="26">
        <v>-4.0</v>
      </c>
      <c r="R238" s="26">
        <v>-3.0</v>
      </c>
      <c r="S238" s="26">
        <v>-2.0</v>
      </c>
      <c r="T238" s="26">
        <v>-1.0</v>
      </c>
      <c r="U238" s="26">
        <v>0.0</v>
      </c>
      <c r="V238" s="26">
        <v>1.0</v>
      </c>
      <c r="W238" s="26">
        <v>2.0</v>
      </c>
      <c r="X238" s="26">
        <v>3.0</v>
      </c>
      <c r="Y238" s="26">
        <v>4.0</v>
      </c>
      <c r="Z238" s="26">
        <v>5.0</v>
      </c>
      <c r="AA238" s="26">
        <v>6.0</v>
      </c>
      <c r="AB238" s="26">
        <v>7.0</v>
      </c>
      <c r="AC238" s="26">
        <v>8.0</v>
      </c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</row>
    <row r="239" ht="14.25" customHeight="1">
      <c r="A239" s="25" t="s">
        <v>47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 t="s">
        <v>176</v>
      </c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</row>
    <row r="240" ht="14.25" customHeight="1">
      <c r="A240" s="33" t="s">
        <v>55</v>
      </c>
      <c r="B240" s="34">
        <v>0.0</v>
      </c>
      <c r="C240" s="34">
        <v>0.0</v>
      </c>
      <c r="D240" s="34">
        <v>0.0</v>
      </c>
      <c r="E240" s="34">
        <v>0.0</v>
      </c>
      <c r="F240" s="34">
        <v>0.0</v>
      </c>
      <c r="G240" s="34">
        <v>0.0</v>
      </c>
      <c r="H240" s="34">
        <v>0.0</v>
      </c>
      <c r="I240" s="34">
        <v>0.0</v>
      </c>
      <c r="J240" s="34">
        <v>0.0</v>
      </c>
      <c r="K240" s="34">
        <v>0.0</v>
      </c>
      <c r="L240" s="34">
        <v>0.0</v>
      </c>
      <c r="M240" s="34">
        <v>0.0</v>
      </c>
      <c r="N240" s="34">
        <v>0.0</v>
      </c>
      <c r="O240" s="34">
        <v>0.0</v>
      </c>
      <c r="P240" s="34">
        <v>0.0</v>
      </c>
      <c r="Q240" s="34">
        <v>0.0</v>
      </c>
      <c r="R240" s="34">
        <v>0.0</v>
      </c>
      <c r="S240" s="34">
        <v>0.005</v>
      </c>
      <c r="T240" s="34">
        <v>0.01</v>
      </c>
      <c r="U240" s="34">
        <v>0.015</v>
      </c>
      <c r="V240" s="34">
        <v>0.02</v>
      </c>
      <c r="W240" s="34">
        <v>0.025</v>
      </c>
      <c r="X240" s="36">
        <v>0.03</v>
      </c>
      <c r="Y240" s="36">
        <v>0.03</v>
      </c>
      <c r="Z240" s="36">
        <v>0.03</v>
      </c>
      <c r="AA240" s="36">
        <v>0.03</v>
      </c>
      <c r="AB240" s="36">
        <v>0.09</v>
      </c>
      <c r="AC240" s="36">
        <v>0.09</v>
      </c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</row>
    <row r="241" ht="14.25" customHeight="1">
      <c r="A241" s="33" t="s">
        <v>56</v>
      </c>
      <c r="B241" s="43">
        <v>1.0</v>
      </c>
      <c r="C241" s="43">
        <v>1.0</v>
      </c>
      <c r="D241" s="43">
        <v>1.0</v>
      </c>
      <c r="E241" s="43">
        <v>1.0</v>
      </c>
      <c r="F241" s="43">
        <v>1.0</v>
      </c>
      <c r="G241" s="43">
        <v>1.0</v>
      </c>
      <c r="H241" s="43">
        <v>1.0</v>
      </c>
      <c r="I241" s="43">
        <v>1.0</v>
      </c>
      <c r="J241" s="43">
        <v>1.0</v>
      </c>
      <c r="K241" s="43">
        <v>1.0</v>
      </c>
      <c r="L241" s="43">
        <v>1.0</v>
      </c>
      <c r="M241" s="43">
        <v>1.0</v>
      </c>
      <c r="N241" s="43">
        <v>1.0</v>
      </c>
      <c r="O241" s="43">
        <v>1.0</v>
      </c>
      <c r="P241" s="43">
        <v>1.0</v>
      </c>
      <c r="Q241" s="43">
        <v>1.0</v>
      </c>
      <c r="R241" s="43">
        <v>1.0</v>
      </c>
      <c r="S241" s="43">
        <v>1.6</v>
      </c>
      <c r="T241" s="43">
        <v>1.6</v>
      </c>
      <c r="U241" s="43">
        <v>1.6</v>
      </c>
      <c r="V241" s="43">
        <v>1.6</v>
      </c>
      <c r="W241" s="43">
        <v>1.6</v>
      </c>
      <c r="X241" s="43">
        <v>1.6</v>
      </c>
      <c r="Y241" s="43">
        <v>1.6</v>
      </c>
      <c r="Z241" s="43">
        <v>1.6</v>
      </c>
      <c r="AA241" s="43">
        <v>1.6</v>
      </c>
      <c r="AB241" s="43">
        <v>1.6</v>
      </c>
      <c r="AC241" s="43">
        <v>1.6</v>
      </c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</row>
    <row r="242" ht="14.25" customHeight="1">
      <c r="A242" s="33" t="s">
        <v>153</v>
      </c>
      <c r="B242" s="34">
        <v>0.0</v>
      </c>
      <c r="C242" s="34">
        <v>0.0</v>
      </c>
      <c r="D242" s="34">
        <v>0.0</v>
      </c>
      <c r="E242" s="34">
        <v>0.0</v>
      </c>
      <c r="F242" s="34">
        <v>0.0</v>
      </c>
      <c r="G242" s="34">
        <v>0.0</v>
      </c>
      <c r="H242" s="34">
        <v>0.0</v>
      </c>
      <c r="I242" s="34">
        <v>0.0</v>
      </c>
      <c r="J242" s="34">
        <v>0.0</v>
      </c>
      <c r="K242" s="34">
        <v>0.0</v>
      </c>
      <c r="L242" s="34">
        <v>0.0</v>
      </c>
      <c r="M242" s="34">
        <v>0.0</v>
      </c>
      <c r="N242" s="34">
        <v>0.0</v>
      </c>
      <c r="O242" s="34">
        <v>0.0</v>
      </c>
      <c r="P242" s="34">
        <v>0.0</v>
      </c>
      <c r="Q242" s="34">
        <v>0.0</v>
      </c>
      <c r="R242" s="34">
        <v>0.0</v>
      </c>
      <c r="S242" s="34">
        <v>0.0</v>
      </c>
      <c r="T242" s="34">
        <v>0.0</v>
      </c>
      <c r="U242" s="34">
        <v>0.0</v>
      </c>
      <c r="V242" s="34">
        <v>0.0</v>
      </c>
      <c r="W242" s="34">
        <v>0.0</v>
      </c>
      <c r="X242" s="34">
        <v>0.0</v>
      </c>
      <c r="Y242" s="34">
        <v>0.0</v>
      </c>
      <c r="Z242" s="34">
        <v>0.0</v>
      </c>
      <c r="AA242" s="34">
        <v>0.0</v>
      </c>
      <c r="AB242" s="34">
        <v>0.0</v>
      </c>
      <c r="AC242" s="34">
        <v>0.0</v>
      </c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</row>
    <row r="243" ht="14.25" customHeight="1">
      <c r="A243" s="21" t="s">
        <v>59</v>
      </c>
      <c r="B243" s="23">
        <v>1.0</v>
      </c>
      <c r="C243" s="23">
        <v>1.0</v>
      </c>
      <c r="D243" s="23">
        <v>1.0</v>
      </c>
      <c r="E243" s="23">
        <v>1.0</v>
      </c>
      <c r="F243" s="23">
        <v>1.0</v>
      </c>
      <c r="G243" s="23">
        <v>1.0</v>
      </c>
      <c r="H243" s="23">
        <v>1.0</v>
      </c>
      <c r="I243" s="23">
        <v>1.0</v>
      </c>
      <c r="J243" s="23">
        <v>1.0</v>
      </c>
      <c r="K243" s="23">
        <v>1.0</v>
      </c>
      <c r="L243" s="23">
        <v>1.0</v>
      </c>
      <c r="M243" s="23">
        <v>1.0</v>
      </c>
      <c r="N243" s="23">
        <v>1.0</v>
      </c>
      <c r="O243" s="23">
        <v>1.0</v>
      </c>
      <c r="P243" s="23">
        <v>1.0</v>
      </c>
      <c r="Q243" s="23">
        <v>1.0</v>
      </c>
      <c r="R243" s="23">
        <v>1.0</v>
      </c>
      <c r="S243" s="23">
        <v>1.0</v>
      </c>
      <c r="T243" s="73">
        <v>1.0</v>
      </c>
      <c r="U243" s="73">
        <v>0.9958333333333333</v>
      </c>
      <c r="V243" s="73">
        <v>0.9916666666666667</v>
      </c>
      <c r="W243" s="73">
        <v>0.9875</v>
      </c>
      <c r="X243" s="73">
        <v>0.9833333333333333</v>
      </c>
      <c r="Y243" s="73">
        <v>0.9791666666666666</v>
      </c>
      <c r="Z243" s="73">
        <v>0.975</v>
      </c>
      <c r="AA243" s="73">
        <v>0.9708333333333333</v>
      </c>
      <c r="AB243" s="73">
        <v>0.9666666666666667</v>
      </c>
      <c r="AC243" s="73">
        <v>0.9624999999999999</v>
      </c>
      <c r="AD243" s="73"/>
      <c r="AE243" s="73"/>
      <c r="AF243" s="73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</row>
    <row r="244" ht="14.25" customHeight="1">
      <c r="A244" s="33" t="s">
        <v>60</v>
      </c>
      <c r="B244" s="43">
        <v>0.0</v>
      </c>
      <c r="C244" s="43">
        <v>0.0</v>
      </c>
      <c r="D244" s="43">
        <v>0.0</v>
      </c>
      <c r="E244" s="43">
        <v>0.0</v>
      </c>
      <c r="F244" s="43">
        <v>0.0</v>
      </c>
      <c r="G244" s="43">
        <v>0.0</v>
      </c>
      <c r="H244" s="43">
        <v>0.0</v>
      </c>
      <c r="I244" s="43">
        <v>0.0</v>
      </c>
      <c r="J244" s="43">
        <v>0.0</v>
      </c>
      <c r="K244" s="43">
        <v>0.0</v>
      </c>
      <c r="L244" s="43">
        <v>0.0</v>
      </c>
      <c r="M244" s="43">
        <v>0.0</v>
      </c>
      <c r="N244" s="43">
        <v>0.0</v>
      </c>
      <c r="O244" s="43">
        <v>0.0</v>
      </c>
      <c r="P244" s="43">
        <v>0.0</v>
      </c>
      <c r="Q244" s="43">
        <v>0.0</v>
      </c>
      <c r="R244" s="43">
        <v>0.0</v>
      </c>
      <c r="S244" s="43">
        <v>0.0</v>
      </c>
      <c r="T244" s="43">
        <v>0.0</v>
      </c>
      <c r="U244" s="43">
        <v>0.0</v>
      </c>
      <c r="V244" s="43">
        <v>0.0</v>
      </c>
      <c r="W244" s="43">
        <v>0.0</v>
      </c>
      <c r="X244" s="43">
        <v>0.0</v>
      </c>
      <c r="Y244" s="43">
        <v>0.0</v>
      </c>
      <c r="Z244" s="43">
        <v>0.0</v>
      </c>
      <c r="AA244" s="43">
        <v>0.0</v>
      </c>
      <c r="AB244" s="43">
        <v>0.0</v>
      </c>
      <c r="AC244" s="43">
        <v>0.0</v>
      </c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</row>
    <row r="245" ht="14.25" customHeight="1">
      <c r="A245" s="12" t="s">
        <v>108</v>
      </c>
      <c r="B245" s="14">
        <v>17.46599028550944</v>
      </c>
      <c r="C245" s="14">
        <v>17.72531768732329</v>
      </c>
      <c r="D245" s="14">
        <v>17.32847410479448</v>
      </c>
      <c r="E245" s="14">
        <v>17.74379808880521</v>
      </c>
      <c r="F245" s="14">
        <v>18.18729549306087</v>
      </c>
      <c r="G245" s="14">
        <v>18.57373096226759</v>
      </c>
      <c r="H245" s="14">
        <v>19.20560348303851</v>
      </c>
      <c r="I245" s="14">
        <v>19.55688127261449</v>
      </c>
      <c r="J245" s="14">
        <v>19.04972066254153</v>
      </c>
      <c r="K245" s="14">
        <v>19.7425730867342</v>
      </c>
      <c r="L245" s="14">
        <v>19.99314736436237</v>
      </c>
      <c r="M245" s="14">
        <v>19.47996210617514</v>
      </c>
      <c r="N245" s="14">
        <v>19.56148953564553</v>
      </c>
      <c r="O245" s="14">
        <v>19.09426351764587</v>
      </c>
      <c r="P245" s="14">
        <v>19.40176379518671</v>
      </c>
      <c r="Q245" s="14">
        <v>19.88581010877023</v>
      </c>
      <c r="R245" s="14">
        <v>18.36277011345778</v>
      </c>
      <c r="S245" s="14">
        <v>18.57081506641939</v>
      </c>
      <c r="T245" s="14">
        <v>18.54991617798925</v>
      </c>
      <c r="U245" s="14">
        <v>16.878059923422</v>
      </c>
      <c r="V245" s="14">
        <v>17.2388093207844</v>
      </c>
      <c r="W245" s="14">
        <v>17.04145390189196</v>
      </c>
      <c r="X245" s="14">
        <v>15.73840619753131</v>
      </c>
      <c r="Y245" s="14">
        <v>17.5404200068838</v>
      </c>
      <c r="Z245" s="14">
        <v>17.54472170556397</v>
      </c>
      <c r="AA245" s="14">
        <v>17.30706391234218</v>
      </c>
      <c r="AB245" s="14">
        <v>16.54266439484174</v>
      </c>
      <c r="AC245" s="14">
        <v>16.95745638867462</v>
      </c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</row>
    <row r="246" ht="14.25" customHeight="1">
      <c r="A246" s="21" t="s">
        <v>39</v>
      </c>
      <c r="B246" s="23">
        <f t="shared" ref="B246:AC246" si="36">B245/MAX(245:245)</f>
        <v>0.873598837</v>
      </c>
      <c r="C246" s="23">
        <f t="shared" si="36"/>
        <v>0.8865696513</v>
      </c>
      <c r="D246" s="23">
        <f t="shared" si="36"/>
        <v>0.8667206713</v>
      </c>
      <c r="E246" s="23">
        <f t="shared" si="36"/>
        <v>0.8874939881</v>
      </c>
      <c r="F246" s="23">
        <f t="shared" si="36"/>
        <v>0.9096764587</v>
      </c>
      <c r="G246" s="23">
        <f t="shared" si="36"/>
        <v>0.9290048547</v>
      </c>
      <c r="H246" s="23">
        <f t="shared" si="36"/>
        <v>0.9606093094</v>
      </c>
      <c r="I246" s="23">
        <f t="shared" si="36"/>
        <v>0.9781792189</v>
      </c>
      <c r="J246" s="23">
        <f t="shared" si="36"/>
        <v>0.952812497</v>
      </c>
      <c r="K246" s="23">
        <f t="shared" si="36"/>
        <v>0.9874669919</v>
      </c>
      <c r="L246" s="23">
        <f t="shared" si="36"/>
        <v>1</v>
      </c>
      <c r="M246" s="23">
        <f t="shared" si="36"/>
        <v>0.9743319424</v>
      </c>
      <c r="N246" s="23">
        <f t="shared" si="36"/>
        <v>0.978409711</v>
      </c>
      <c r="O246" s="23">
        <f t="shared" si="36"/>
        <v>0.9550404031</v>
      </c>
      <c r="P246" s="23">
        <f t="shared" si="36"/>
        <v>0.9704206867</v>
      </c>
      <c r="Q246" s="23">
        <f t="shared" si="36"/>
        <v>0.9946312977</v>
      </c>
      <c r="R246" s="23">
        <f t="shared" si="36"/>
        <v>0.9184531969</v>
      </c>
      <c r="S246" s="23">
        <f t="shared" si="36"/>
        <v>0.9288590099</v>
      </c>
      <c r="T246" s="23">
        <f t="shared" si="36"/>
        <v>0.9278137074</v>
      </c>
      <c r="U246" s="23">
        <f t="shared" si="36"/>
        <v>0.8441922433</v>
      </c>
      <c r="V246" s="23">
        <f t="shared" si="36"/>
        <v>0.8622358955</v>
      </c>
      <c r="W246" s="23">
        <f t="shared" si="36"/>
        <v>0.8523647423</v>
      </c>
      <c r="X246" s="23">
        <f t="shared" si="36"/>
        <v>0.7871900262</v>
      </c>
      <c r="Y246" s="23">
        <f t="shared" si="36"/>
        <v>0.8773215986</v>
      </c>
      <c r="Z246" s="23">
        <f t="shared" si="36"/>
        <v>0.8775367573</v>
      </c>
      <c r="AA246" s="23">
        <f t="shared" si="36"/>
        <v>0.8656497947</v>
      </c>
      <c r="AB246" s="23">
        <f t="shared" si="36"/>
        <v>0.827416719</v>
      </c>
      <c r="AC246" s="23">
        <f t="shared" si="36"/>
        <v>0.8481634272</v>
      </c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</row>
    <row r="247" ht="14.25" customHeight="1">
      <c r="A247" s="25" t="s">
        <v>44</v>
      </c>
      <c r="B247" s="26">
        <v>-17.0</v>
      </c>
      <c r="C247" s="26">
        <v>-16.0</v>
      </c>
      <c r="D247" s="26">
        <v>-15.0</v>
      </c>
      <c r="E247" s="26">
        <v>-14.0</v>
      </c>
      <c r="F247" s="26">
        <v>-13.0</v>
      </c>
      <c r="G247" s="26">
        <v>-12.0</v>
      </c>
      <c r="H247" s="26">
        <v>-11.0</v>
      </c>
      <c r="I247" s="26">
        <v>-10.0</v>
      </c>
      <c r="J247" s="26">
        <v>-9.0</v>
      </c>
      <c r="K247" s="26">
        <v>-8.0</v>
      </c>
      <c r="L247" s="26">
        <v>-7.0</v>
      </c>
      <c r="M247" s="26">
        <v>-6.0</v>
      </c>
      <c r="N247" s="26">
        <v>-5.0</v>
      </c>
      <c r="O247" s="26">
        <v>-4.0</v>
      </c>
      <c r="P247" s="26">
        <v>-3.0</v>
      </c>
      <c r="Q247" s="26">
        <v>-2.0</v>
      </c>
      <c r="R247" s="26">
        <v>-1.0</v>
      </c>
      <c r="S247" s="26">
        <v>0.0</v>
      </c>
      <c r="T247" s="26">
        <v>1.0</v>
      </c>
      <c r="U247" s="26">
        <v>2.0</v>
      </c>
      <c r="V247" s="26">
        <v>3.0</v>
      </c>
      <c r="W247" s="26">
        <v>4.0</v>
      </c>
      <c r="X247" s="26">
        <v>5.0</v>
      </c>
      <c r="Y247" s="26">
        <v>6.0</v>
      </c>
      <c r="Z247" s="26">
        <v>7.0</v>
      </c>
      <c r="AA247" s="26">
        <v>8.0</v>
      </c>
      <c r="AB247" s="26">
        <v>9.0</v>
      </c>
      <c r="AC247" s="26">
        <v>10.0</v>
      </c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</row>
    <row r="248" ht="14.25" customHeight="1">
      <c r="A248" s="25" t="s">
        <v>47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 t="s">
        <v>51</v>
      </c>
      <c r="L248" s="26"/>
      <c r="M248" s="26"/>
      <c r="N248" s="26"/>
      <c r="O248" s="26"/>
      <c r="P248" s="26"/>
      <c r="Q248" s="26"/>
      <c r="R248" s="26" t="s">
        <v>177</v>
      </c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</row>
    <row r="249" ht="14.25" customHeight="1">
      <c r="A249" s="33" t="s">
        <v>55</v>
      </c>
      <c r="B249" s="34">
        <v>0.0</v>
      </c>
      <c r="C249" s="34">
        <v>0.0</v>
      </c>
      <c r="D249" s="34">
        <v>0.0</v>
      </c>
      <c r="E249" s="34">
        <v>0.0</v>
      </c>
      <c r="F249" s="34">
        <v>0.0</v>
      </c>
      <c r="G249" s="34">
        <v>0.0</v>
      </c>
      <c r="H249" s="34">
        <v>0.0</v>
      </c>
      <c r="I249" s="34">
        <v>0.0</v>
      </c>
      <c r="J249" s="34">
        <v>0.0</v>
      </c>
      <c r="K249" s="34">
        <v>0.0</v>
      </c>
      <c r="L249" s="34">
        <v>0.0</v>
      </c>
      <c r="M249" s="34">
        <v>0.0</v>
      </c>
      <c r="N249" s="34">
        <v>0.0</v>
      </c>
      <c r="O249" s="34">
        <v>0.0</v>
      </c>
      <c r="P249" s="34">
        <v>0.0</v>
      </c>
      <c r="Q249" s="34">
        <v>0.0</v>
      </c>
      <c r="R249" s="34">
        <v>0.01</v>
      </c>
      <c r="S249" s="34">
        <v>0.02</v>
      </c>
      <c r="T249" s="34">
        <v>0.03</v>
      </c>
      <c r="U249" s="34">
        <v>0.04</v>
      </c>
      <c r="V249" s="34">
        <v>0.05</v>
      </c>
      <c r="W249" s="34">
        <v>0.06</v>
      </c>
      <c r="X249" s="34">
        <v>0.07</v>
      </c>
      <c r="Y249" s="34">
        <v>0.08</v>
      </c>
      <c r="Z249" s="34">
        <v>0.09</v>
      </c>
      <c r="AA249" s="36">
        <v>0.1</v>
      </c>
      <c r="AB249" s="34">
        <v>0.1</v>
      </c>
      <c r="AC249" s="34">
        <v>0.1</v>
      </c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</row>
    <row r="250" ht="14.25" customHeight="1">
      <c r="A250" s="33" t="s">
        <v>56</v>
      </c>
      <c r="B250" s="43">
        <v>1.0</v>
      </c>
      <c r="C250" s="43">
        <v>1.0</v>
      </c>
      <c r="D250" s="43">
        <v>1.0</v>
      </c>
      <c r="E250" s="43">
        <v>1.0</v>
      </c>
      <c r="F250" s="43">
        <v>1.0</v>
      </c>
      <c r="G250" s="43">
        <v>1.0</v>
      </c>
      <c r="H250" s="43">
        <v>1.0</v>
      </c>
      <c r="I250" s="43">
        <v>1.0</v>
      </c>
      <c r="J250" s="43">
        <v>1.0</v>
      </c>
      <c r="K250" s="43">
        <v>1.0</v>
      </c>
      <c r="L250" s="43">
        <v>1.0</v>
      </c>
      <c r="M250" s="43">
        <v>1.0</v>
      </c>
      <c r="N250" s="43">
        <v>1.0</v>
      </c>
      <c r="O250" s="43">
        <v>1.0</v>
      </c>
      <c r="P250" s="43">
        <v>1.0</v>
      </c>
      <c r="Q250" s="43">
        <v>1.0</v>
      </c>
      <c r="R250" s="43">
        <v>1.0</v>
      </c>
      <c r="S250" s="43">
        <v>1.0</v>
      </c>
      <c r="T250" s="43">
        <v>1.0</v>
      </c>
      <c r="U250" s="43">
        <v>1.0</v>
      </c>
      <c r="V250" s="43">
        <v>1.0</v>
      </c>
      <c r="W250" s="43">
        <v>1.0</v>
      </c>
      <c r="X250" s="43">
        <v>1.0</v>
      </c>
      <c r="Y250" s="43">
        <v>1.0</v>
      </c>
      <c r="Z250" s="43">
        <v>1.0</v>
      </c>
      <c r="AA250" s="43">
        <v>1.0</v>
      </c>
      <c r="AB250" s="43">
        <v>1.0</v>
      </c>
      <c r="AC250" s="43">
        <v>1.0</v>
      </c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</row>
    <row r="251" ht="14.25" customHeight="1">
      <c r="A251" s="33" t="s">
        <v>153</v>
      </c>
      <c r="B251" s="34">
        <v>0.0</v>
      </c>
      <c r="C251" s="34">
        <v>0.0</v>
      </c>
      <c r="D251" s="34">
        <v>0.0</v>
      </c>
      <c r="E251" s="34">
        <v>0.0</v>
      </c>
      <c r="F251" s="34">
        <v>0.0</v>
      </c>
      <c r="G251" s="34">
        <v>0.0</v>
      </c>
      <c r="H251" s="34">
        <v>0.0</v>
      </c>
      <c r="I251" s="34">
        <v>0.0</v>
      </c>
      <c r="J251" s="34">
        <v>0.0</v>
      </c>
      <c r="K251" s="34">
        <v>0.0</v>
      </c>
      <c r="L251" s="34">
        <v>0.0</v>
      </c>
      <c r="M251" s="34">
        <v>0.0</v>
      </c>
      <c r="N251" s="34">
        <v>0.0</v>
      </c>
      <c r="O251" s="34">
        <v>0.0</v>
      </c>
      <c r="P251" s="34">
        <v>0.0</v>
      </c>
      <c r="Q251" s="34">
        <v>0.0</v>
      </c>
      <c r="R251" s="34">
        <v>0.0</v>
      </c>
      <c r="S251" s="34">
        <v>0.0</v>
      </c>
      <c r="T251" s="34">
        <v>0.0</v>
      </c>
      <c r="U251" s="34">
        <v>0.0</v>
      </c>
      <c r="V251" s="34">
        <v>0.0</v>
      </c>
      <c r="W251" s="34">
        <v>0.0</v>
      </c>
      <c r="X251" s="34">
        <v>0.0</v>
      </c>
      <c r="Y251" s="34">
        <v>0.0</v>
      </c>
      <c r="Z251" s="34">
        <v>0.0</v>
      </c>
      <c r="AA251" s="34">
        <v>0.0</v>
      </c>
      <c r="AB251" s="34">
        <v>0.0</v>
      </c>
      <c r="AC251" s="34">
        <v>0.0</v>
      </c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</row>
    <row r="252" ht="14.25" customHeight="1">
      <c r="A252" s="33" t="s">
        <v>59</v>
      </c>
      <c r="B252" s="34">
        <v>1.0</v>
      </c>
      <c r="C252" s="34">
        <v>1.0</v>
      </c>
      <c r="D252" s="34">
        <v>1.0</v>
      </c>
      <c r="E252" s="34">
        <v>1.0</v>
      </c>
      <c r="F252" s="34">
        <v>1.0</v>
      </c>
      <c r="G252" s="34">
        <v>1.0</v>
      </c>
      <c r="H252" s="34">
        <v>1.0</v>
      </c>
      <c r="I252" s="34">
        <v>1.0</v>
      </c>
      <c r="J252" s="34">
        <v>1.0</v>
      </c>
      <c r="K252" s="34">
        <v>1.0</v>
      </c>
      <c r="L252" s="34">
        <v>1.0</v>
      </c>
      <c r="M252" s="34">
        <v>1.0</v>
      </c>
      <c r="N252" s="34">
        <v>1.0</v>
      </c>
      <c r="O252" s="34">
        <v>1.0</v>
      </c>
      <c r="P252" s="34">
        <v>1.0</v>
      </c>
      <c r="Q252" s="34">
        <v>1.0</v>
      </c>
      <c r="R252" s="34">
        <v>1.0</v>
      </c>
      <c r="S252" s="34">
        <v>1.0</v>
      </c>
      <c r="T252" s="34">
        <v>1.0</v>
      </c>
      <c r="U252" s="34">
        <v>1.0</v>
      </c>
      <c r="V252" s="34">
        <v>1.0</v>
      </c>
      <c r="W252" s="34">
        <v>1.0</v>
      </c>
      <c r="X252" s="34">
        <v>1.0</v>
      </c>
      <c r="Y252" s="34">
        <v>1.0</v>
      </c>
      <c r="Z252" s="34">
        <v>1.0</v>
      </c>
      <c r="AA252" s="34">
        <v>1.0</v>
      </c>
      <c r="AB252" s="34">
        <v>1.0</v>
      </c>
      <c r="AC252" s="34">
        <v>1.0</v>
      </c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</row>
    <row r="253" ht="14.25" customHeight="1">
      <c r="A253" s="33" t="s">
        <v>60</v>
      </c>
      <c r="B253" s="43">
        <v>0.0</v>
      </c>
      <c r="C253" s="43">
        <v>0.0</v>
      </c>
      <c r="D253" s="43">
        <v>0.0</v>
      </c>
      <c r="E253" s="43">
        <v>0.0</v>
      </c>
      <c r="F253" s="43">
        <v>0.0</v>
      </c>
      <c r="G253" s="43">
        <v>0.0</v>
      </c>
      <c r="H253" s="43">
        <v>0.0</v>
      </c>
      <c r="I253" s="43">
        <v>0.0</v>
      </c>
      <c r="J253" s="43">
        <v>0.0</v>
      </c>
      <c r="K253" s="43">
        <v>0.0</v>
      </c>
      <c r="L253" s="43">
        <v>0.0</v>
      </c>
      <c r="M253" s="43">
        <v>0.0</v>
      </c>
      <c r="N253" s="43">
        <v>0.0</v>
      </c>
      <c r="O253" s="43">
        <v>0.0</v>
      </c>
      <c r="P253" s="43">
        <v>0.0</v>
      </c>
      <c r="Q253" s="43">
        <v>0.0</v>
      </c>
      <c r="R253" s="43">
        <v>0.0</v>
      </c>
      <c r="S253" s="43">
        <v>0.0</v>
      </c>
      <c r="T253" s="43">
        <v>0.0</v>
      </c>
      <c r="U253" s="43">
        <v>0.0</v>
      </c>
      <c r="V253" s="43">
        <v>0.0</v>
      </c>
      <c r="W253" s="43">
        <v>0.0</v>
      </c>
      <c r="X253" s="43">
        <v>0.0</v>
      </c>
      <c r="Y253" s="43">
        <v>0.0</v>
      </c>
      <c r="Z253" s="43">
        <v>0.0</v>
      </c>
      <c r="AA253" s="43">
        <v>0.0</v>
      </c>
      <c r="AB253" s="43">
        <v>0.0</v>
      </c>
      <c r="AC253" s="43">
        <v>0.0</v>
      </c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</row>
    <row r="254" ht="14.25" customHeight="1">
      <c r="A254" s="74" t="s">
        <v>102</v>
      </c>
      <c r="B254" s="75">
        <v>35.56416626542837</v>
      </c>
      <c r="C254" s="75">
        <v>34.66368088644354</v>
      </c>
      <c r="D254" s="75">
        <v>34.27338818986602</v>
      </c>
      <c r="E254" s="75">
        <v>34.37117493666366</v>
      </c>
      <c r="F254" s="75">
        <v>33.87532307673906</v>
      </c>
      <c r="G254" s="75">
        <v>33.39987535238598</v>
      </c>
      <c r="H254" s="75">
        <v>35.12914549039927</v>
      </c>
      <c r="I254" s="75">
        <v>35.66427101096887</v>
      </c>
      <c r="J254" s="75">
        <v>35.56858241906977</v>
      </c>
      <c r="K254" s="75">
        <v>33.75601306395249</v>
      </c>
      <c r="L254" s="75">
        <v>34.10677649547735</v>
      </c>
      <c r="M254" s="75">
        <v>33.06939314639021</v>
      </c>
      <c r="N254" s="75">
        <v>33.10090662420194</v>
      </c>
      <c r="O254" s="75">
        <v>32.31963384150642</v>
      </c>
      <c r="P254" s="75">
        <v>31.94648637291471</v>
      </c>
      <c r="Q254" s="75">
        <v>30.11802432093786</v>
      </c>
      <c r="R254" s="75">
        <v>29.37470124553534</v>
      </c>
      <c r="S254" s="75">
        <v>28.54536645376331</v>
      </c>
      <c r="T254" s="75">
        <v>26.47985107072179</v>
      </c>
      <c r="U254" s="75">
        <v>24.63954865692534</v>
      </c>
      <c r="V254" s="75">
        <v>25.70292586671113</v>
      </c>
      <c r="W254" s="75">
        <v>25.99657600647631</v>
      </c>
      <c r="X254" s="75">
        <v>25.37379928092673</v>
      </c>
      <c r="Y254" s="75">
        <v>26.3069861556354</v>
      </c>
      <c r="Z254" s="75">
        <v>25.70653574567079</v>
      </c>
      <c r="AA254" s="75">
        <v>25.21559080724261</v>
      </c>
      <c r="AB254" s="75">
        <v>24.89042320704494</v>
      </c>
      <c r="AC254" s="75">
        <v>25.10307111394794</v>
      </c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</row>
    <row r="255" ht="14.25" customHeight="1">
      <c r="A255" s="21" t="s">
        <v>39</v>
      </c>
      <c r="B255" s="23">
        <f t="shared" ref="B255:AC255" si="37">B254/MAX(254:254)</f>
        <v>0.9971931364</v>
      </c>
      <c r="C255" s="23">
        <f t="shared" si="37"/>
        <v>0.9719441868</v>
      </c>
      <c r="D255" s="23">
        <f t="shared" si="37"/>
        <v>0.9610006659</v>
      </c>
      <c r="E255" s="23">
        <f t="shared" si="37"/>
        <v>0.9637425345</v>
      </c>
      <c r="F255" s="23">
        <f t="shared" si="37"/>
        <v>0.9498392121</v>
      </c>
      <c r="G255" s="23">
        <f t="shared" si="37"/>
        <v>0.9365080066</v>
      </c>
      <c r="H255" s="23">
        <f t="shared" si="37"/>
        <v>0.9849954729</v>
      </c>
      <c r="I255" s="23">
        <f t="shared" si="37"/>
        <v>1</v>
      </c>
      <c r="J255" s="23">
        <f t="shared" si="37"/>
        <v>0.9973169621</v>
      </c>
      <c r="K255" s="23">
        <f t="shared" si="37"/>
        <v>0.9464938468</v>
      </c>
      <c r="L255" s="23">
        <f t="shared" si="37"/>
        <v>0.9563289962</v>
      </c>
      <c r="M255" s="23">
        <f t="shared" si="37"/>
        <v>0.927241528</v>
      </c>
      <c r="N255" s="23">
        <f t="shared" si="37"/>
        <v>0.9281251428</v>
      </c>
      <c r="O255" s="23">
        <f t="shared" si="37"/>
        <v>0.906218827</v>
      </c>
      <c r="P255" s="23">
        <f t="shared" si="37"/>
        <v>0.8957560457</v>
      </c>
      <c r="Q255" s="23">
        <f t="shared" si="37"/>
        <v>0.8444873109</v>
      </c>
      <c r="R255" s="23">
        <f t="shared" si="37"/>
        <v>0.8236450771</v>
      </c>
      <c r="S255" s="23">
        <f t="shared" si="37"/>
        <v>0.8003911378</v>
      </c>
      <c r="T255" s="23">
        <f t="shared" si="37"/>
        <v>0.7424756015</v>
      </c>
      <c r="U255" s="23">
        <f t="shared" si="37"/>
        <v>0.6908748716</v>
      </c>
      <c r="V255" s="23">
        <f t="shared" si="37"/>
        <v>0.7206911886</v>
      </c>
      <c r="W255" s="23">
        <f t="shared" si="37"/>
        <v>0.7289249232</v>
      </c>
      <c r="X255" s="23">
        <f t="shared" si="37"/>
        <v>0.7114627206</v>
      </c>
      <c r="Y255" s="23">
        <f t="shared" si="37"/>
        <v>0.7376285961</v>
      </c>
      <c r="Z255" s="23">
        <f t="shared" si="37"/>
        <v>0.720792407</v>
      </c>
      <c r="AA255" s="23">
        <f t="shared" si="37"/>
        <v>0.707026671</v>
      </c>
      <c r="AB255" s="23">
        <f t="shared" si="37"/>
        <v>0.69790921</v>
      </c>
      <c r="AC255" s="23">
        <f t="shared" si="37"/>
        <v>0.7038717014</v>
      </c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</row>
    <row r="256" ht="14.25" customHeight="1">
      <c r="A256" s="26" t="s">
        <v>178</v>
      </c>
      <c r="B256" s="26">
        <v>-10.0</v>
      </c>
      <c r="C256" s="26">
        <v>-9.0</v>
      </c>
      <c r="D256" s="26">
        <v>-8.0</v>
      </c>
      <c r="E256" s="26">
        <v>-7.0</v>
      </c>
      <c r="F256" s="26">
        <v>-6.0</v>
      </c>
      <c r="G256" s="26">
        <v>-5.0</v>
      </c>
      <c r="H256" s="26">
        <v>-4.0</v>
      </c>
      <c r="I256" s="26">
        <v>-3.0</v>
      </c>
      <c r="J256" s="26">
        <v>-2.0</v>
      </c>
      <c r="K256" s="26">
        <v>-1.0</v>
      </c>
      <c r="L256" s="26">
        <v>0.0</v>
      </c>
      <c r="M256" s="26">
        <v>1.0</v>
      </c>
      <c r="N256" s="26">
        <v>2.0</v>
      </c>
      <c r="O256" s="26">
        <v>3.0</v>
      </c>
      <c r="P256" s="26">
        <v>4.0</v>
      </c>
      <c r="Q256" s="26">
        <v>5.0</v>
      </c>
      <c r="R256" s="26">
        <v>6.0</v>
      </c>
      <c r="S256" s="26">
        <v>7.0</v>
      </c>
      <c r="T256" s="26">
        <v>8.0</v>
      </c>
      <c r="U256" s="26">
        <v>9.0</v>
      </c>
      <c r="V256" s="26">
        <v>10.0</v>
      </c>
      <c r="W256" s="26">
        <v>11.0</v>
      </c>
      <c r="X256" s="26">
        <v>12.0</v>
      </c>
      <c r="Y256" s="26">
        <v>13.0</v>
      </c>
      <c r="Z256" s="26">
        <v>14.0</v>
      </c>
      <c r="AA256" s="26">
        <v>15.0</v>
      </c>
      <c r="AB256" s="26">
        <v>16.0</v>
      </c>
      <c r="AC256" s="26">
        <v>17.0</v>
      </c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</row>
    <row r="257" ht="14.25" customHeight="1">
      <c r="A257" s="25" t="s">
        <v>47</v>
      </c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 t="s">
        <v>179</v>
      </c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</row>
    <row r="258" ht="14.25" customHeight="1">
      <c r="A258" s="33" t="s">
        <v>55</v>
      </c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</row>
    <row r="259" ht="14.25" customHeight="1">
      <c r="A259" s="33" t="s">
        <v>56</v>
      </c>
      <c r="B259" s="43">
        <v>1.0</v>
      </c>
      <c r="C259" s="43">
        <v>1.0</v>
      </c>
      <c r="D259" s="43">
        <v>1.0</v>
      </c>
      <c r="E259" s="43">
        <v>1.0</v>
      </c>
      <c r="F259" s="43">
        <v>1.0</v>
      </c>
      <c r="G259" s="43">
        <v>1.0</v>
      </c>
      <c r="H259" s="43">
        <v>1.0</v>
      </c>
      <c r="I259" s="43">
        <v>1.0</v>
      </c>
      <c r="J259" s="43">
        <v>1.0</v>
      </c>
      <c r="K259" s="43">
        <v>1.0</v>
      </c>
      <c r="L259" s="43">
        <v>2.0</v>
      </c>
      <c r="M259" s="43">
        <v>2.0</v>
      </c>
      <c r="N259" s="43">
        <v>2.0</v>
      </c>
      <c r="O259" s="43">
        <v>2.0</v>
      </c>
      <c r="P259" s="43">
        <v>2.0</v>
      </c>
      <c r="Q259" s="43">
        <v>2.0</v>
      </c>
      <c r="R259" s="43">
        <v>2.0</v>
      </c>
      <c r="S259" s="43">
        <v>2.0</v>
      </c>
      <c r="T259" s="43">
        <v>2.0</v>
      </c>
      <c r="U259" s="43">
        <v>2.0</v>
      </c>
      <c r="V259" s="43">
        <v>2.0</v>
      </c>
      <c r="W259" s="43">
        <v>2.0</v>
      </c>
      <c r="X259" s="43">
        <v>2.0</v>
      </c>
      <c r="Y259" s="43">
        <v>2.0</v>
      </c>
      <c r="Z259" s="43">
        <v>2.0</v>
      </c>
      <c r="AA259" s="43">
        <v>2.0</v>
      </c>
      <c r="AB259" s="43">
        <v>2.0</v>
      </c>
      <c r="AC259" s="43">
        <v>2.0</v>
      </c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</row>
    <row r="260" ht="14.25" customHeight="1">
      <c r="A260" s="33" t="s">
        <v>153</v>
      </c>
      <c r="B260" s="34">
        <v>0.0</v>
      </c>
      <c r="C260" s="34">
        <v>0.0</v>
      </c>
      <c r="D260" s="34">
        <v>0.0</v>
      </c>
      <c r="E260" s="34">
        <v>0.0</v>
      </c>
      <c r="F260" s="34">
        <v>0.0</v>
      </c>
      <c r="G260" s="34">
        <v>0.0</v>
      </c>
      <c r="H260" s="34">
        <v>0.0</v>
      </c>
      <c r="I260" s="34">
        <v>0.0</v>
      </c>
      <c r="J260" s="34">
        <v>0.0</v>
      </c>
      <c r="K260" s="34">
        <v>0.0</v>
      </c>
      <c r="L260" s="34">
        <v>0.0</v>
      </c>
      <c r="M260" s="34">
        <v>0.0</v>
      </c>
      <c r="N260" s="34">
        <v>0.0</v>
      </c>
      <c r="O260" s="34">
        <v>0.0</v>
      </c>
      <c r="P260" s="34">
        <v>0.0</v>
      </c>
      <c r="Q260" s="34">
        <v>0.0</v>
      </c>
      <c r="R260" s="34">
        <v>0.0</v>
      </c>
      <c r="S260" s="34">
        <v>0.0</v>
      </c>
      <c r="T260" s="34">
        <v>0.0</v>
      </c>
      <c r="U260" s="34">
        <v>0.0</v>
      </c>
      <c r="V260" s="34">
        <v>0.0</v>
      </c>
      <c r="W260" s="34">
        <v>0.0</v>
      </c>
      <c r="X260" s="34">
        <v>0.0</v>
      </c>
      <c r="Y260" s="34">
        <v>0.0</v>
      </c>
      <c r="Z260" s="34">
        <v>0.0</v>
      </c>
      <c r="AA260" s="34">
        <v>0.0</v>
      </c>
      <c r="AB260" s="34">
        <v>0.0</v>
      </c>
      <c r="AC260" s="34">
        <v>0.0</v>
      </c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</row>
    <row r="261" ht="14.25" customHeight="1">
      <c r="A261" s="33" t="s">
        <v>59</v>
      </c>
      <c r="B261" s="34">
        <v>1.0</v>
      </c>
      <c r="C261" s="34">
        <v>1.0</v>
      </c>
      <c r="D261" s="34">
        <v>1.0</v>
      </c>
      <c r="E261" s="34">
        <v>1.0</v>
      </c>
      <c r="F261" s="34">
        <v>1.0</v>
      </c>
      <c r="G261" s="34">
        <v>1.0</v>
      </c>
      <c r="H261" s="34">
        <v>1.0</v>
      </c>
      <c r="I261" s="34">
        <v>1.0</v>
      </c>
      <c r="J261" s="34">
        <v>1.0</v>
      </c>
      <c r="K261" s="34">
        <v>1.0</v>
      </c>
      <c r="L261" s="34">
        <v>1.0</v>
      </c>
      <c r="M261" s="34">
        <v>1.0</v>
      </c>
      <c r="N261" s="34">
        <v>1.0</v>
      </c>
      <c r="O261" s="34">
        <v>1.0</v>
      </c>
      <c r="P261" s="34">
        <v>1.0</v>
      </c>
      <c r="Q261" s="34">
        <v>1.0</v>
      </c>
      <c r="R261" s="34">
        <v>1.0</v>
      </c>
      <c r="S261" s="34">
        <v>1.0</v>
      </c>
      <c r="T261" s="34">
        <v>1.0</v>
      </c>
      <c r="U261" s="34">
        <v>1.0</v>
      </c>
      <c r="V261" s="34">
        <v>1.0</v>
      </c>
      <c r="W261" s="34">
        <v>1.0</v>
      </c>
      <c r="X261" s="34">
        <v>1.0</v>
      </c>
      <c r="Y261" s="34">
        <v>1.0</v>
      </c>
      <c r="Z261" s="34">
        <v>1.0</v>
      </c>
      <c r="AA261" s="34">
        <v>1.0</v>
      </c>
      <c r="AB261" s="34">
        <v>1.0</v>
      </c>
      <c r="AC261" s="34">
        <v>1.0</v>
      </c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</row>
    <row r="262" ht="14.25" customHeight="1">
      <c r="A262" s="33" t="s">
        <v>60</v>
      </c>
      <c r="B262" s="43">
        <v>0.0</v>
      </c>
      <c r="C262" s="43">
        <v>0.0</v>
      </c>
      <c r="D262" s="43">
        <v>0.0</v>
      </c>
      <c r="E262" s="43">
        <v>0.0</v>
      </c>
      <c r="F262" s="43">
        <v>0.0</v>
      </c>
      <c r="G262" s="43">
        <v>0.0</v>
      </c>
      <c r="H262" s="43">
        <v>0.0</v>
      </c>
      <c r="I262" s="43">
        <v>0.0</v>
      </c>
      <c r="J262" s="43">
        <v>0.0</v>
      </c>
      <c r="K262" s="43">
        <v>0.0</v>
      </c>
      <c r="L262" s="43">
        <v>0.0</v>
      </c>
      <c r="M262" s="43">
        <v>0.0</v>
      </c>
      <c r="N262" s="43">
        <v>0.0</v>
      </c>
      <c r="O262" s="43">
        <v>0.0</v>
      </c>
      <c r="P262" s="43">
        <v>0.0</v>
      </c>
      <c r="Q262" s="43">
        <v>0.0</v>
      </c>
      <c r="R262" s="43">
        <v>0.0</v>
      </c>
      <c r="S262" s="43">
        <v>0.0</v>
      </c>
      <c r="T262" s="43">
        <v>0.0</v>
      </c>
      <c r="U262" s="43">
        <v>0.0</v>
      </c>
      <c r="V262" s="43">
        <v>0.0</v>
      </c>
      <c r="W262" s="43">
        <v>0.0</v>
      </c>
      <c r="X262" s="43">
        <v>0.0</v>
      </c>
      <c r="Y262" s="43">
        <v>0.0</v>
      </c>
      <c r="Z262" s="43">
        <v>0.0</v>
      </c>
      <c r="AA262" s="43">
        <v>0.0</v>
      </c>
      <c r="AB262" s="43">
        <v>0.0</v>
      </c>
      <c r="AC262" s="43">
        <v>0.0</v>
      </c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</row>
    <row r="263" ht="14.25" customHeight="1">
      <c r="A263" s="33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</row>
    <row r="264" ht="14.25" customHeight="1">
      <c r="A264" s="77" t="s">
        <v>72</v>
      </c>
      <c r="B264" s="78">
        <v>22.62943500157838</v>
      </c>
      <c r="C264" s="78">
        <v>23.21999177939689</v>
      </c>
      <c r="D264" s="78">
        <v>22.5420919108131</v>
      </c>
      <c r="E264" s="78">
        <v>23.82696084784778</v>
      </c>
      <c r="F264" s="78">
        <v>24.08213364258126</v>
      </c>
      <c r="G264" s="78">
        <v>25.19219221783291</v>
      </c>
      <c r="H264" s="78">
        <v>25.74671847367508</v>
      </c>
      <c r="I264" s="78">
        <v>25.40400236792258</v>
      </c>
      <c r="J264" s="78">
        <v>26.61625275910291</v>
      </c>
      <c r="K264" s="78">
        <v>26.85413392516843</v>
      </c>
      <c r="L264" s="78">
        <v>27.10652359455532</v>
      </c>
      <c r="M264" s="78">
        <v>26.71416752899723</v>
      </c>
      <c r="N264" s="78">
        <v>26.93191386866313</v>
      </c>
      <c r="O264" s="78">
        <v>26.71430749159914</v>
      </c>
      <c r="P264" s="78">
        <v>27.27630805291236</v>
      </c>
      <c r="Q264" s="78">
        <v>27.21678271166436</v>
      </c>
      <c r="R264" s="78">
        <v>27.50042834702661</v>
      </c>
      <c r="S264" s="78">
        <v>29.09759401409266</v>
      </c>
      <c r="T264" s="78">
        <v>30.17205458720993</v>
      </c>
      <c r="U264" s="78">
        <v>28.37491782510256</v>
      </c>
      <c r="V264" s="78">
        <v>29.67939966404721</v>
      </c>
      <c r="W264" s="78">
        <v>28.53327459043115</v>
      </c>
      <c r="X264" s="78">
        <v>26.50144458223377</v>
      </c>
      <c r="Y264" s="78">
        <v>26.77636129879056</v>
      </c>
      <c r="Z264" s="78">
        <v>26.96147374245007</v>
      </c>
      <c r="AA264" s="78">
        <v>24.96684441399866</v>
      </c>
      <c r="AB264" s="78">
        <v>23.79940341219653</v>
      </c>
      <c r="AC264" s="78">
        <v>24.42512302971528</v>
      </c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79"/>
      <c r="AV264" s="79"/>
      <c r="AW264" s="79"/>
    </row>
    <row r="265" ht="14.25" customHeight="1">
      <c r="A265" s="21" t="s">
        <v>39</v>
      </c>
      <c r="B265" s="23">
        <f t="shared" ref="B265:AC265" si="38">B264/MAX(264:264)</f>
        <v>0.7500130605</v>
      </c>
      <c r="C265" s="23">
        <f t="shared" si="38"/>
        <v>0.7695860324</v>
      </c>
      <c r="D265" s="23">
        <f t="shared" si="38"/>
        <v>0.7471182264</v>
      </c>
      <c r="E265" s="23">
        <f t="shared" si="38"/>
        <v>0.789702961</v>
      </c>
      <c r="F265" s="23">
        <f t="shared" si="38"/>
        <v>0.7981602172</v>
      </c>
      <c r="G265" s="23">
        <f t="shared" si="38"/>
        <v>0.834951168</v>
      </c>
      <c r="H265" s="23">
        <f t="shared" si="38"/>
        <v>0.8533299713</v>
      </c>
      <c r="I265" s="23">
        <f t="shared" si="38"/>
        <v>0.8419712451</v>
      </c>
      <c r="J265" s="23">
        <f t="shared" si="38"/>
        <v>0.882149165</v>
      </c>
      <c r="K265" s="23">
        <f t="shared" si="38"/>
        <v>0.8900333203</v>
      </c>
      <c r="L265" s="23">
        <f t="shared" si="38"/>
        <v>0.8983983347</v>
      </c>
      <c r="M265" s="23">
        <f t="shared" si="38"/>
        <v>0.8853943788</v>
      </c>
      <c r="N265" s="23">
        <f t="shared" si="38"/>
        <v>0.8926112006</v>
      </c>
      <c r="O265" s="23">
        <f t="shared" si="38"/>
        <v>0.8853990176</v>
      </c>
      <c r="P265" s="23">
        <f t="shared" si="38"/>
        <v>0.9040255437</v>
      </c>
      <c r="Q265" s="23">
        <f t="shared" si="38"/>
        <v>0.9020526803</v>
      </c>
      <c r="R265" s="23">
        <f t="shared" si="38"/>
        <v>0.911453619</v>
      </c>
      <c r="S265" s="23">
        <f t="shared" si="38"/>
        <v>0.9643888828</v>
      </c>
      <c r="T265" s="23">
        <f t="shared" si="38"/>
        <v>1</v>
      </c>
      <c r="U265" s="23">
        <f t="shared" si="38"/>
        <v>0.9404370439</v>
      </c>
      <c r="V265" s="23">
        <f t="shared" si="38"/>
        <v>0.9836718139</v>
      </c>
      <c r="W265" s="23">
        <f t="shared" si="38"/>
        <v>0.9456855021</v>
      </c>
      <c r="X265" s="23">
        <f t="shared" si="38"/>
        <v>0.8783440487</v>
      </c>
      <c r="Y265" s="23">
        <f t="shared" si="38"/>
        <v>0.8874556826</v>
      </c>
      <c r="Z265" s="23">
        <f t="shared" si="38"/>
        <v>0.8935909109</v>
      </c>
      <c r="AA265" s="23">
        <f t="shared" si="38"/>
        <v>0.827482409</v>
      </c>
      <c r="AB265" s="23">
        <f t="shared" si="38"/>
        <v>0.788789618</v>
      </c>
      <c r="AC265" s="23">
        <f t="shared" si="38"/>
        <v>0.8095280008</v>
      </c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</row>
    <row r="266" ht="14.25" customHeight="1">
      <c r="A266" s="25" t="s">
        <v>178</v>
      </c>
      <c r="B266" s="26">
        <v>-17.0</v>
      </c>
      <c r="C266" s="26">
        <v>-16.0</v>
      </c>
      <c r="D266" s="26">
        <v>-15.0</v>
      </c>
      <c r="E266" s="26">
        <v>-14.0</v>
      </c>
      <c r="F266" s="26">
        <v>-13.0</v>
      </c>
      <c r="G266" s="26">
        <v>-12.0</v>
      </c>
      <c r="H266" s="26">
        <v>-11.0</v>
      </c>
      <c r="I266" s="26">
        <v>-10.0</v>
      </c>
      <c r="J266" s="26">
        <v>-9.0</v>
      </c>
      <c r="K266" s="26">
        <v>-8.0</v>
      </c>
      <c r="L266" s="26">
        <v>-7.0</v>
      </c>
      <c r="M266" s="26">
        <v>-6.0</v>
      </c>
      <c r="N266" s="26">
        <v>-5.0</v>
      </c>
      <c r="O266" s="26">
        <v>-4.0</v>
      </c>
      <c r="P266" s="26">
        <v>-3.0</v>
      </c>
      <c r="Q266" s="26">
        <v>-2.0</v>
      </c>
      <c r="R266" s="26">
        <v>-1.0</v>
      </c>
      <c r="S266" s="26">
        <v>0.0</v>
      </c>
      <c r="T266" s="26">
        <v>1.0</v>
      </c>
      <c r="U266" s="26">
        <v>2.0</v>
      </c>
      <c r="V266" s="26">
        <v>3.0</v>
      </c>
      <c r="W266" s="26">
        <v>4.0</v>
      </c>
      <c r="X266" s="26">
        <v>5.0</v>
      </c>
      <c r="Y266" s="26">
        <v>6.0</v>
      </c>
      <c r="Z266" s="26">
        <v>7.0</v>
      </c>
      <c r="AA266" s="26">
        <v>8.0</v>
      </c>
      <c r="AB266" s="26">
        <v>9.0</v>
      </c>
      <c r="AC266" s="26">
        <v>10.0</v>
      </c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</row>
    <row r="267" ht="14.25" customHeight="1">
      <c r="A267" s="25" t="s">
        <v>47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</row>
    <row r="268" ht="14.25" customHeight="1">
      <c r="A268" s="33" t="s">
        <v>55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</row>
    <row r="269" ht="14.25" customHeight="1">
      <c r="A269" s="33" t="s">
        <v>56</v>
      </c>
      <c r="B269" s="43">
        <v>1.0</v>
      </c>
      <c r="C269" s="43">
        <v>1.0</v>
      </c>
      <c r="D269" s="43">
        <v>1.0</v>
      </c>
      <c r="E269" s="43">
        <v>1.0</v>
      </c>
      <c r="F269" s="43">
        <v>1.0</v>
      </c>
      <c r="G269" s="43">
        <v>1.0</v>
      </c>
      <c r="H269" s="43">
        <v>1.0</v>
      </c>
      <c r="I269" s="43">
        <v>1.0</v>
      </c>
      <c r="J269" s="43">
        <v>1.0</v>
      </c>
      <c r="K269" s="43">
        <v>1.0</v>
      </c>
      <c r="L269" s="43">
        <v>1.0</v>
      </c>
      <c r="M269" s="43">
        <v>1.0</v>
      </c>
      <c r="N269" s="43">
        <v>1.0</v>
      </c>
      <c r="O269" s="43">
        <v>1.0</v>
      </c>
      <c r="P269" s="43">
        <v>1.0</v>
      </c>
      <c r="Q269" s="43">
        <v>1.0</v>
      </c>
      <c r="R269" s="43">
        <v>1.0</v>
      </c>
      <c r="S269" s="43">
        <v>1.0</v>
      </c>
      <c r="T269" s="43">
        <v>1.0</v>
      </c>
      <c r="U269" s="43">
        <v>1.0</v>
      </c>
      <c r="V269" s="43">
        <v>1.0</v>
      </c>
      <c r="W269" s="43">
        <v>1.0</v>
      </c>
      <c r="X269" s="43">
        <v>1.0</v>
      </c>
      <c r="Y269" s="43">
        <v>1.0</v>
      </c>
      <c r="Z269" s="43">
        <v>1.0</v>
      </c>
      <c r="AA269" s="43">
        <v>1.0</v>
      </c>
      <c r="AB269" s="43">
        <v>1.0</v>
      </c>
      <c r="AC269" s="43">
        <v>1.0</v>
      </c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</row>
    <row r="270" ht="14.25" customHeight="1">
      <c r="A270" s="33" t="s">
        <v>153</v>
      </c>
      <c r="B270" s="34">
        <v>0.0</v>
      </c>
      <c r="C270" s="34">
        <v>0.0</v>
      </c>
      <c r="D270" s="34">
        <v>0.0</v>
      </c>
      <c r="E270" s="34">
        <v>0.0</v>
      </c>
      <c r="F270" s="34">
        <v>0.0</v>
      </c>
      <c r="G270" s="34">
        <v>0.0</v>
      </c>
      <c r="H270" s="34">
        <v>0.0</v>
      </c>
      <c r="I270" s="34">
        <v>0.0</v>
      </c>
      <c r="J270" s="34">
        <v>0.0</v>
      </c>
      <c r="K270" s="34">
        <v>0.0</v>
      </c>
      <c r="L270" s="34">
        <v>0.0</v>
      </c>
      <c r="M270" s="34">
        <v>0.0</v>
      </c>
      <c r="N270" s="34">
        <v>0.0</v>
      </c>
      <c r="O270" s="34">
        <v>0.0</v>
      </c>
      <c r="P270" s="34">
        <v>0.0</v>
      </c>
      <c r="Q270" s="34">
        <v>0.0</v>
      </c>
      <c r="R270" s="34">
        <v>0.0</v>
      </c>
      <c r="S270" s="34">
        <v>0.0</v>
      </c>
      <c r="T270" s="34">
        <v>0.0</v>
      </c>
      <c r="U270" s="34">
        <v>0.0</v>
      </c>
      <c r="V270" s="34">
        <v>0.0</v>
      </c>
      <c r="W270" s="34">
        <v>0.0</v>
      </c>
      <c r="X270" s="34">
        <v>0.0</v>
      </c>
      <c r="Y270" s="34">
        <v>0.0</v>
      </c>
      <c r="Z270" s="34">
        <v>0.0</v>
      </c>
      <c r="AA270" s="34">
        <v>0.0</v>
      </c>
      <c r="AB270" s="34">
        <v>0.0</v>
      </c>
      <c r="AC270" s="34">
        <v>0.0</v>
      </c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</row>
    <row r="271" ht="14.25" customHeight="1">
      <c r="A271" s="33" t="s">
        <v>59</v>
      </c>
      <c r="B271" s="34">
        <v>1.0</v>
      </c>
      <c r="C271" s="34">
        <v>1.0</v>
      </c>
      <c r="D271" s="34">
        <v>1.0</v>
      </c>
      <c r="E271" s="34">
        <v>1.0</v>
      </c>
      <c r="F271" s="34">
        <v>1.0</v>
      </c>
      <c r="G271" s="34">
        <v>1.0</v>
      </c>
      <c r="H271" s="34">
        <v>1.0</v>
      </c>
      <c r="I271" s="34">
        <v>1.0</v>
      </c>
      <c r="J271" s="34">
        <v>1.0</v>
      </c>
      <c r="K271" s="34">
        <v>1.0</v>
      </c>
      <c r="L271" s="34">
        <v>1.0</v>
      </c>
      <c r="M271" s="34">
        <v>1.0</v>
      </c>
      <c r="N271" s="34">
        <v>1.0</v>
      </c>
      <c r="O271" s="34">
        <v>1.0</v>
      </c>
      <c r="P271" s="34">
        <v>1.0</v>
      </c>
      <c r="Q271" s="34">
        <v>1.0</v>
      </c>
      <c r="R271" s="34">
        <v>1.0</v>
      </c>
      <c r="S271" s="34">
        <v>1.0</v>
      </c>
      <c r="T271" s="34">
        <v>1.0</v>
      </c>
      <c r="U271" s="34">
        <v>1.0</v>
      </c>
      <c r="V271" s="34">
        <v>1.0</v>
      </c>
      <c r="W271" s="34">
        <v>1.0</v>
      </c>
      <c r="X271" s="34">
        <v>1.0</v>
      </c>
      <c r="Y271" s="34">
        <v>1.0</v>
      </c>
      <c r="Z271" s="34">
        <v>1.0</v>
      </c>
      <c r="AA271" s="34">
        <v>1.0</v>
      </c>
      <c r="AB271" s="34">
        <v>1.0</v>
      </c>
      <c r="AC271" s="34">
        <v>1.0</v>
      </c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</row>
    <row r="272" ht="14.25" customHeight="1">
      <c r="A272" s="33" t="s">
        <v>60</v>
      </c>
      <c r="B272" s="43">
        <v>0.0</v>
      </c>
      <c r="C272" s="43">
        <v>0.0</v>
      </c>
      <c r="D272" s="43">
        <v>0.0</v>
      </c>
      <c r="E272" s="43">
        <v>0.0</v>
      </c>
      <c r="F272" s="43">
        <v>0.0</v>
      </c>
      <c r="G272" s="43">
        <v>0.0</v>
      </c>
      <c r="H272" s="43">
        <v>0.0</v>
      </c>
      <c r="I272" s="43">
        <v>0.0</v>
      </c>
      <c r="J272" s="43">
        <v>0.0</v>
      </c>
      <c r="K272" s="43">
        <v>0.0</v>
      </c>
      <c r="L272" s="43">
        <v>0.0</v>
      </c>
      <c r="M272" s="43">
        <v>0.0</v>
      </c>
      <c r="N272" s="43">
        <v>0.0</v>
      </c>
      <c r="O272" s="43">
        <v>0.0</v>
      </c>
      <c r="P272" s="43">
        <v>0.0</v>
      </c>
      <c r="Q272" s="43">
        <v>0.0</v>
      </c>
      <c r="R272" s="43">
        <v>0.0</v>
      </c>
      <c r="S272" s="43">
        <v>0.0</v>
      </c>
      <c r="T272" s="43">
        <v>0.0</v>
      </c>
      <c r="U272" s="43">
        <v>0.0</v>
      </c>
      <c r="V272" s="43">
        <v>0.0</v>
      </c>
      <c r="W272" s="43">
        <v>0.0</v>
      </c>
      <c r="X272" s="43">
        <v>0.0</v>
      </c>
      <c r="Y272" s="43">
        <v>0.0</v>
      </c>
      <c r="Z272" s="43">
        <v>0.0</v>
      </c>
      <c r="AA272" s="43">
        <v>0.0</v>
      </c>
      <c r="AB272" s="43">
        <v>0.0</v>
      </c>
      <c r="AC272" s="43">
        <v>0.0</v>
      </c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</row>
    <row r="273" ht="14.25" customHeight="1">
      <c r="A273" s="80" t="s">
        <v>71</v>
      </c>
      <c r="B273" s="81">
        <v>36.8259806041891</v>
      </c>
      <c r="C273" s="81">
        <v>35.84027300582405</v>
      </c>
      <c r="D273" s="81">
        <v>34.83265762849557</v>
      </c>
      <c r="E273" s="81">
        <v>35.27976363270405</v>
      </c>
      <c r="F273" s="81">
        <v>34.8599646338929</v>
      </c>
      <c r="G273" s="81">
        <v>35.44687930976746</v>
      </c>
      <c r="H273" s="81">
        <v>35.86220806270475</v>
      </c>
      <c r="I273" s="81">
        <v>36.2536087855013</v>
      </c>
      <c r="J273" s="81">
        <v>36.11045405756122</v>
      </c>
      <c r="K273" s="81">
        <v>36.84588586591418</v>
      </c>
      <c r="L273" s="81">
        <v>38.80569591716218</v>
      </c>
      <c r="M273" s="81">
        <v>36.91248603261143</v>
      </c>
      <c r="N273" s="81">
        <v>37.26147259079211</v>
      </c>
      <c r="O273" s="81">
        <v>38.00288873230857</v>
      </c>
      <c r="P273" s="81">
        <v>37.65261661978776</v>
      </c>
      <c r="Q273" s="81">
        <v>37.22925308434603</v>
      </c>
      <c r="R273" s="81">
        <v>36.55856640924451</v>
      </c>
      <c r="S273" s="81">
        <v>36.27731536334494</v>
      </c>
      <c r="T273" s="81">
        <v>35.34412426080066</v>
      </c>
      <c r="U273" s="81">
        <v>31.61672988291842</v>
      </c>
      <c r="V273" s="81">
        <v>33.3823911564828</v>
      </c>
      <c r="W273" s="81">
        <v>32.11326622424057</v>
      </c>
      <c r="X273" s="81">
        <v>29.76031824072157</v>
      </c>
      <c r="Y273" s="81">
        <v>30.45971801621979</v>
      </c>
      <c r="Z273" s="81">
        <v>31.17989293943506</v>
      </c>
      <c r="AA273" s="81">
        <v>28.18254648011107</v>
      </c>
      <c r="AB273" s="81">
        <v>27.45420738552205</v>
      </c>
      <c r="AC273" s="81">
        <v>26.57115843615297</v>
      </c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</row>
    <row r="274" ht="14.25" customHeight="1">
      <c r="A274" s="21" t="s">
        <v>39</v>
      </c>
      <c r="B274" s="23">
        <f t="shared" ref="B274:AC274" si="39">B273/MAX(273:273)</f>
        <v>0.9489838987</v>
      </c>
      <c r="C274" s="23">
        <f t="shared" si="39"/>
        <v>0.9235827926</v>
      </c>
      <c r="D274" s="23">
        <f t="shared" si="39"/>
        <v>0.897617136</v>
      </c>
      <c r="E274" s="23">
        <f t="shared" si="39"/>
        <v>0.9091387952</v>
      </c>
      <c r="F274" s="23">
        <f t="shared" si="39"/>
        <v>0.8983208215</v>
      </c>
      <c r="G274" s="23">
        <f t="shared" si="39"/>
        <v>0.9134452681</v>
      </c>
      <c r="H274" s="23">
        <f t="shared" si="39"/>
        <v>0.9241480462</v>
      </c>
      <c r="I274" s="23">
        <f t="shared" si="39"/>
        <v>0.934234213</v>
      </c>
      <c r="J274" s="23">
        <f t="shared" si="39"/>
        <v>0.9305451997</v>
      </c>
      <c r="K274" s="23">
        <f t="shared" si="39"/>
        <v>0.9494968456</v>
      </c>
      <c r="L274" s="23">
        <f t="shared" si="39"/>
        <v>1</v>
      </c>
      <c r="M274" s="23">
        <f t="shared" si="39"/>
        <v>0.9512130928</v>
      </c>
      <c r="N274" s="23">
        <f t="shared" si="39"/>
        <v>0.9602062715</v>
      </c>
      <c r="O274" s="23">
        <f t="shared" si="39"/>
        <v>0.9793121302</v>
      </c>
      <c r="P274" s="23">
        <f t="shared" si="39"/>
        <v>0.9702858235</v>
      </c>
      <c r="Q274" s="23">
        <f t="shared" si="39"/>
        <v>0.9593759938</v>
      </c>
      <c r="R274" s="23">
        <f t="shared" si="39"/>
        <v>0.9420927919</v>
      </c>
      <c r="S274" s="23">
        <f t="shared" si="39"/>
        <v>0.9348451176</v>
      </c>
      <c r="T274" s="23">
        <f t="shared" si="39"/>
        <v>0.9107973308</v>
      </c>
      <c r="U274" s="23">
        <f t="shared" si="39"/>
        <v>0.8147445661</v>
      </c>
      <c r="V274" s="23">
        <f t="shared" si="39"/>
        <v>0.8602446205</v>
      </c>
      <c r="W274" s="23">
        <f t="shared" si="39"/>
        <v>0.8275400161</v>
      </c>
      <c r="X274" s="23">
        <f t="shared" si="39"/>
        <v>0.766905928</v>
      </c>
      <c r="Y274" s="23">
        <f t="shared" si="39"/>
        <v>0.7849290496</v>
      </c>
      <c r="Z274" s="23">
        <f t="shared" si="39"/>
        <v>0.8034875346</v>
      </c>
      <c r="AA274" s="23">
        <f t="shared" si="39"/>
        <v>0.7262476761</v>
      </c>
      <c r="AB274" s="23">
        <f t="shared" si="39"/>
        <v>0.7074788053</v>
      </c>
      <c r="AC274" s="23">
        <f t="shared" si="39"/>
        <v>0.6847231523</v>
      </c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</row>
    <row r="275" ht="14.25" customHeight="1">
      <c r="A275" s="25" t="s">
        <v>180</v>
      </c>
      <c r="B275" s="26">
        <v>-17.0</v>
      </c>
      <c r="C275" s="26">
        <v>-16.0</v>
      </c>
      <c r="D275" s="26">
        <v>-15.0</v>
      </c>
      <c r="E275" s="26">
        <v>-14.0</v>
      </c>
      <c r="F275" s="26">
        <v>-13.0</v>
      </c>
      <c r="G275" s="26">
        <v>-12.0</v>
      </c>
      <c r="H275" s="26">
        <v>-11.0</v>
      </c>
      <c r="I275" s="26">
        <v>-10.0</v>
      </c>
      <c r="J275" s="26">
        <v>-9.0</v>
      </c>
      <c r="K275" s="26">
        <v>-8.0</v>
      </c>
      <c r="L275" s="26">
        <v>-7.0</v>
      </c>
      <c r="M275" s="26">
        <v>-6.0</v>
      </c>
      <c r="N275" s="26">
        <v>-5.0</v>
      </c>
      <c r="O275" s="26">
        <v>-4.0</v>
      </c>
      <c r="P275" s="26">
        <v>-3.0</v>
      </c>
      <c r="Q275" s="26">
        <v>-2.0</v>
      </c>
      <c r="R275" s="26">
        <v>-1.0</v>
      </c>
      <c r="S275" s="26">
        <v>0.0</v>
      </c>
      <c r="T275" s="26">
        <v>1.0</v>
      </c>
      <c r="U275" s="26">
        <v>2.0</v>
      </c>
      <c r="V275" s="26">
        <v>3.0</v>
      </c>
      <c r="W275" s="26">
        <v>4.0</v>
      </c>
      <c r="X275" s="26">
        <v>5.0</v>
      </c>
      <c r="Y275" s="26">
        <v>6.0</v>
      </c>
      <c r="Z275" s="26">
        <v>7.0</v>
      </c>
      <c r="AA275" s="26">
        <v>8.0</v>
      </c>
      <c r="AB275" s="26">
        <v>9.0</v>
      </c>
      <c r="AC275" s="26">
        <v>10.0</v>
      </c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</row>
    <row r="276" ht="14.25" customHeight="1">
      <c r="A276" s="25" t="s">
        <v>47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</row>
    <row r="277" ht="14.25" customHeight="1">
      <c r="A277" s="33" t="s">
        <v>55</v>
      </c>
      <c r="B277" s="23">
        <v>0.0</v>
      </c>
      <c r="C277" s="23">
        <v>0.0</v>
      </c>
      <c r="D277" s="23">
        <v>0.0</v>
      </c>
      <c r="E277" s="23">
        <v>0.0</v>
      </c>
      <c r="F277" s="23">
        <v>0.0</v>
      </c>
      <c r="G277" s="23">
        <v>0.0</v>
      </c>
      <c r="H277" s="23">
        <v>0.0</v>
      </c>
      <c r="I277" s="23">
        <v>0.0</v>
      </c>
      <c r="J277" s="23">
        <v>0.0</v>
      </c>
      <c r="K277" s="23">
        <v>0.0</v>
      </c>
      <c r="L277" s="23">
        <v>0.0</v>
      </c>
      <c r="M277" s="23">
        <v>0.0</v>
      </c>
      <c r="N277" s="23">
        <v>0.0</v>
      </c>
      <c r="O277" s="23">
        <v>0.0</v>
      </c>
      <c r="P277" s="23">
        <v>0.0</v>
      </c>
      <c r="Q277" s="23">
        <v>0.0</v>
      </c>
      <c r="R277" s="23">
        <v>0.0</v>
      </c>
      <c r="S277" s="23">
        <v>0.0</v>
      </c>
      <c r="T277" s="23">
        <v>0.0</v>
      </c>
      <c r="U277" s="23">
        <v>0.0</v>
      </c>
      <c r="V277" s="23">
        <v>0.0</v>
      </c>
      <c r="W277" s="23">
        <v>0.0</v>
      </c>
      <c r="X277" s="23">
        <v>0.0</v>
      </c>
      <c r="Y277" s="23">
        <v>0.0</v>
      </c>
      <c r="Z277" s="23">
        <v>0.0</v>
      </c>
      <c r="AA277" s="23">
        <v>0.0</v>
      </c>
      <c r="AB277" s="23">
        <v>0.0</v>
      </c>
      <c r="AC277" s="23">
        <v>0.0</v>
      </c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</row>
    <row r="278" ht="14.25" customHeight="1">
      <c r="A278" s="33" t="s">
        <v>56</v>
      </c>
      <c r="B278" s="43">
        <v>1.0</v>
      </c>
      <c r="C278" s="43">
        <v>1.0</v>
      </c>
      <c r="D278" s="43">
        <v>1.0</v>
      </c>
      <c r="E278" s="43">
        <v>1.0</v>
      </c>
      <c r="F278" s="43">
        <v>1.0</v>
      </c>
      <c r="G278" s="43">
        <v>1.0</v>
      </c>
      <c r="H278" s="43">
        <v>1.0</v>
      </c>
      <c r="I278" s="43">
        <v>1.0</v>
      </c>
      <c r="J278" s="43">
        <v>1.0</v>
      </c>
      <c r="K278" s="43">
        <v>1.0</v>
      </c>
      <c r="L278" s="43">
        <v>1.0</v>
      </c>
      <c r="M278" s="43">
        <v>1.0</v>
      </c>
      <c r="N278" s="43">
        <v>1.0</v>
      </c>
      <c r="O278" s="43">
        <v>1.0</v>
      </c>
      <c r="P278" s="43">
        <v>1.0</v>
      </c>
      <c r="Q278" s="43">
        <v>1.0</v>
      </c>
      <c r="R278" s="43">
        <v>1.0</v>
      </c>
      <c r="S278" s="43">
        <v>1.0</v>
      </c>
      <c r="T278" s="43">
        <v>1.0</v>
      </c>
      <c r="U278" s="43">
        <v>1.0</v>
      </c>
      <c r="V278" s="43">
        <v>1.0</v>
      </c>
      <c r="W278" s="43">
        <v>1.0</v>
      </c>
      <c r="X278" s="43">
        <v>1.0</v>
      </c>
      <c r="Y278" s="43">
        <v>1.0</v>
      </c>
      <c r="Z278" s="43">
        <v>1.0</v>
      </c>
      <c r="AA278" s="43">
        <v>1.0</v>
      </c>
      <c r="AB278" s="43">
        <v>1.0</v>
      </c>
      <c r="AC278" s="43">
        <v>1.0</v>
      </c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</row>
    <row r="279" ht="14.25" customHeight="1">
      <c r="A279" s="33" t="s">
        <v>153</v>
      </c>
      <c r="B279" s="34">
        <v>0.0</v>
      </c>
      <c r="C279" s="34">
        <v>0.0</v>
      </c>
      <c r="D279" s="34">
        <v>0.0</v>
      </c>
      <c r="E279" s="34">
        <v>0.0</v>
      </c>
      <c r="F279" s="34">
        <v>0.0</v>
      </c>
      <c r="G279" s="34">
        <v>0.0</v>
      </c>
      <c r="H279" s="34">
        <v>0.0</v>
      </c>
      <c r="I279" s="34">
        <v>0.0</v>
      </c>
      <c r="J279" s="34">
        <v>0.0</v>
      </c>
      <c r="K279" s="34">
        <v>0.0</v>
      </c>
      <c r="L279" s="34">
        <v>0.0</v>
      </c>
      <c r="M279" s="34">
        <v>0.0</v>
      </c>
      <c r="N279" s="34">
        <v>0.0</v>
      </c>
      <c r="O279" s="34">
        <v>0.0</v>
      </c>
      <c r="P279" s="34">
        <v>0.0</v>
      </c>
      <c r="Q279" s="34">
        <v>0.0</v>
      </c>
      <c r="R279" s="34">
        <v>0.0</v>
      </c>
      <c r="S279" s="34">
        <v>0.0</v>
      </c>
      <c r="T279" s="34">
        <v>0.0</v>
      </c>
      <c r="U279" s="34">
        <v>0.0</v>
      </c>
      <c r="V279" s="34">
        <v>0.0</v>
      </c>
      <c r="W279" s="34">
        <v>0.0</v>
      </c>
      <c r="X279" s="34">
        <v>0.0</v>
      </c>
      <c r="Y279" s="34">
        <v>0.0</v>
      </c>
      <c r="Z279" s="34">
        <v>0.0</v>
      </c>
      <c r="AA279" s="34">
        <v>0.0</v>
      </c>
      <c r="AB279" s="34">
        <v>0.0</v>
      </c>
      <c r="AC279" s="34">
        <v>0.0</v>
      </c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</row>
    <row r="280" ht="14.25" customHeight="1">
      <c r="A280" s="33" t="s">
        <v>59</v>
      </c>
      <c r="B280" s="34">
        <v>1.0</v>
      </c>
      <c r="C280" s="34">
        <v>1.0</v>
      </c>
      <c r="D280" s="34">
        <v>1.0</v>
      </c>
      <c r="E280" s="34">
        <v>1.0</v>
      </c>
      <c r="F280" s="34">
        <v>1.0</v>
      </c>
      <c r="G280" s="34">
        <v>1.0</v>
      </c>
      <c r="H280" s="34">
        <v>1.0</v>
      </c>
      <c r="I280" s="34">
        <v>1.0</v>
      </c>
      <c r="J280" s="34">
        <v>1.0</v>
      </c>
      <c r="K280" s="34">
        <v>1.0</v>
      </c>
      <c r="L280" s="34">
        <v>1.0</v>
      </c>
      <c r="M280" s="34">
        <v>1.0</v>
      </c>
      <c r="N280" s="34">
        <v>1.0</v>
      </c>
      <c r="O280" s="34">
        <v>1.0</v>
      </c>
      <c r="P280" s="34">
        <v>1.0</v>
      </c>
      <c r="Q280" s="34">
        <v>1.0</v>
      </c>
      <c r="R280" s="34">
        <v>1.0</v>
      </c>
      <c r="S280" s="34">
        <v>1.0</v>
      </c>
      <c r="T280" s="34">
        <v>1.0</v>
      </c>
      <c r="U280" s="34">
        <v>1.0</v>
      </c>
      <c r="V280" s="34">
        <v>1.0</v>
      </c>
      <c r="W280" s="34">
        <v>1.0</v>
      </c>
      <c r="X280" s="34">
        <v>1.0</v>
      </c>
      <c r="Y280" s="34">
        <v>1.0</v>
      </c>
      <c r="Z280" s="34">
        <v>1.0</v>
      </c>
      <c r="AA280" s="34">
        <v>1.0</v>
      </c>
      <c r="AB280" s="34">
        <v>1.0</v>
      </c>
      <c r="AC280" s="34">
        <v>1.0</v>
      </c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</row>
    <row r="281" ht="14.25" customHeight="1">
      <c r="A281" s="33" t="s">
        <v>60</v>
      </c>
      <c r="B281" s="43">
        <v>0.0</v>
      </c>
      <c r="C281" s="43">
        <v>0.0</v>
      </c>
      <c r="D281" s="43">
        <v>0.0</v>
      </c>
      <c r="E281" s="43">
        <v>0.0</v>
      </c>
      <c r="F281" s="43">
        <v>0.0</v>
      </c>
      <c r="G281" s="43">
        <v>0.0</v>
      </c>
      <c r="H281" s="43">
        <v>0.0</v>
      </c>
      <c r="I281" s="43">
        <v>0.0</v>
      </c>
      <c r="J281" s="43">
        <v>0.0</v>
      </c>
      <c r="K281" s="43">
        <v>0.0</v>
      </c>
      <c r="L281" s="43">
        <v>0.0</v>
      </c>
      <c r="M281" s="43">
        <v>0.0</v>
      </c>
      <c r="N281" s="43">
        <v>0.0</v>
      </c>
      <c r="O281" s="43">
        <v>0.0</v>
      </c>
      <c r="P281" s="43">
        <v>0.0</v>
      </c>
      <c r="Q281" s="43">
        <v>0.0</v>
      </c>
      <c r="R281" s="43">
        <v>0.0</v>
      </c>
      <c r="S281" s="43">
        <v>0.0</v>
      </c>
      <c r="T281" s="43">
        <v>0.0</v>
      </c>
      <c r="U281" s="43">
        <v>0.0</v>
      </c>
      <c r="V281" s="43">
        <v>0.0</v>
      </c>
      <c r="W281" s="43">
        <v>0.0</v>
      </c>
      <c r="X281" s="43">
        <v>0.0</v>
      </c>
      <c r="Y281" s="43">
        <v>0.0</v>
      </c>
      <c r="Z281" s="43">
        <v>0.0</v>
      </c>
      <c r="AA281" s="43">
        <v>0.0</v>
      </c>
      <c r="AB281" s="43">
        <v>0.0</v>
      </c>
      <c r="AC281" s="43">
        <v>0.0</v>
      </c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</row>
    <row r="282" ht="14.25" customHeight="1">
      <c r="A282" s="80" t="s">
        <v>73</v>
      </c>
      <c r="B282" s="81">
        <v>27.88884472802016</v>
      </c>
      <c r="C282" s="81">
        <v>27.13823715390992</v>
      </c>
      <c r="D282" s="81">
        <v>25.86197898512795</v>
      </c>
      <c r="E282" s="81">
        <v>27.74372458975946</v>
      </c>
      <c r="F282" s="81">
        <v>27.61564367636615</v>
      </c>
      <c r="G282" s="81">
        <v>26.43634533459568</v>
      </c>
      <c r="H282" s="81">
        <v>28.4031060943429</v>
      </c>
      <c r="I282" s="81">
        <v>27.03940304704596</v>
      </c>
      <c r="J282" s="81">
        <v>26.41599842431354</v>
      </c>
      <c r="K282" s="81">
        <v>27.57963712698023</v>
      </c>
      <c r="L282" s="81">
        <v>28.06796718735006</v>
      </c>
      <c r="M282" s="81">
        <v>26.43849132725659</v>
      </c>
      <c r="N282" s="81">
        <v>28.12944186265556</v>
      </c>
      <c r="O282" s="81">
        <v>28.78861205709228</v>
      </c>
      <c r="P282" s="81">
        <v>27.62486189186314</v>
      </c>
      <c r="Q282" s="81">
        <v>26.16067503542111</v>
      </c>
      <c r="R282" s="81">
        <v>26.02193467647482</v>
      </c>
      <c r="S282" s="81">
        <v>28.59318289987117</v>
      </c>
      <c r="T282" s="81">
        <v>26.46673228365615</v>
      </c>
      <c r="U282" s="81">
        <v>25.59035448614346</v>
      </c>
      <c r="V282" s="81">
        <v>25.2893657731319</v>
      </c>
      <c r="W282" s="81">
        <v>24.55479617362723</v>
      </c>
      <c r="X282" s="81">
        <v>22.76731737703252</v>
      </c>
      <c r="Y282" s="81">
        <v>23.98554913476568</v>
      </c>
      <c r="Z282" s="81">
        <v>24.01914006702081</v>
      </c>
      <c r="AA282" s="81">
        <v>21.99606587487802</v>
      </c>
      <c r="AB282" s="81">
        <v>21.26153101592114</v>
      </c>
      <c r="AC282" s="81">
        <v>20.00632713328938</v>
      </c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</row>
    <row r="283" ht="14.25" customHeight="1">
      <c r="A283" s="21" t="s">
        <v>39</v>
      </c>
      <c r="B283" s="23">
        <f t="shared" ref="B283:AC283" si="40">B282/MAX(282:282)</f>
        <v>0.9687457205</v>
      </c>
      <c r="C283" s="23">
        <f t="shared" si="40"/>
        <v>0.9426726478</v>
      </c>
      <c r="D283" s="23">
        <f t="shared" si="40"/>
        <v>0.8983405985</v>
      </c>
      <c r="E283" s="23">
        <f t="shared" si="40"/>
        <v>0.9637048335</v>
      </c>
      <c r="F283" s="23">
        <f t="shared" si="40"/>
        <v>0.9592558204</v>
      </c>
      <c r="G283" s="23">
        <f t="shared" si="40"/>
        <v>0.9182917635</v>
      </c>
      <c r="H283" s="23">
        <f t="shared" si="40"/>
        <v>0.9866090813</v>
      </c>
      <c r="I283" s="23">
        <f t="shared" si="40"/>
        <v>0.9392395505</v>
      </c>
      <c r="J283" s="23">
        <f t="shared" si="40"/>
        <v>0.9175849941</v>
      </c>
      <c r="K283" s="23">
        <f t="shared" si="40"/>
        <v>0.9580050984</v>
      </c>
      <c r="L283" s="23">
        <f t="shared" si="40"/>
        <v>0.9749677106</v>
      </c>
      <c r="M283" s="23">
        <f t="shared" si="40"/>
        <v>0.9183663066</v>
      </c>
      <c r="N283" s="23">
        <f t="shared" si="40"/>
        <v>0.9771030923</v>
      </c>
      <c r="O283" s="23">
        <f t="shared" si="40"/>
        <v>1</v>
      </c>
      <c r="P283" s="23">
        <f t="shared" si="40"/>
        <v>0.9595760239</v>
      </c>
      <c r="Q283" s="23">
        <f t="shared" si="40"/>
        <v>0.9087160917</v>
      </c>
      <c r="R283" s="23">
        <f t="shared" si="40"/>
        <v>0.9038968126</v>
      </c>
      <c r="S283" s="23">
        <f t="shared" si="40"/>
        <v>0.9932115811</v>
      </c>
      <c r="T283" s="23">
        <f t="shared" si="40"/>
        <v>0.9193472833</v>
      </c>
      <c r="U283" s="23">
        <f t="shared" si="40"/>
        <v>0.8889054615</v>
      </c>
      <c r="V283" s="23">
        <f t="shared" si="40"/>
        <v>0.8784503304</v>
      </c>
      <c r="W283" s="23">
        <f t="shared" si="40"/>
        <v>0.8529343521</v>
      </c>
      <c r="X283" s="23">
        <f t="shared" si="40"/>
        <v>0.7908445649</v>
      </c>
      <c r="Y283" s="23">
        <f t="shared" si="40"/>
        <v>0.8331610113</v>
      </c>
      <c r="Z283" s="23">
        <f t="shared" si="40"/>
        <v>0.8343278245</v>
      </c>
      <c r="AA283" s="23">
        <f t="shared" si="40"/>
        <v>0.7640544057</v>
      </c>
      <c r="AB283" s="23">
        <f t="shared" si="40"/>
        <v>0.7385396341</v>
      </c>
      <c r="AC283" s="23">
        <f t="shared" si="40"/>
        <v>0.6949389256</v>
      </c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</row>
    <row r="284" ht="14.25" customHeight="1">
      <c r="A284" s="25" t="s">
        <v>180</v>
      </c>
      <c r="B284" s="26">
        <v>-17.0</v>
      </c>
      <c r="C284" s="26">
        <v>-16.0</v>
      </c>
      <c r="D284" s="26">
        <v>-15.0</v>
      </c>
      <c r="E284" s="26">
        <v>-14.0</v>
      </c>
      <c r="F284" s="26">
        <v>-13.0</v>
      </c>
      <c r="G284" s="26">
        <v>-12.0</v>
      </c>
      <c r="H284" s="26">
        <v>-11.0</v>
      </c>
      <c r="I284" s="26">
        <v>-10.0</v>
      </c>
      <c r="J284" s="26">
        <v>-9.0</v>
      </c>
      <c r="K284" s="26">
        <v>-8.0</v>
      </c>
      <c r="L284" s="26">
        <v>-7.0</v>
      </c>
      <c r="M284" s="26">
        <v>-6.0</v>
      </c>
      <c r="N284" s="26">
        <v>-5.0</v>
      </c>
      <c r="O284" s="26">
        <v>-4.0</v>
      </c>
      <c r="P284" s="26">
        <v>-3.0</v>
      </c>
      <c r="Q284" s="26">
        <v>-2.0</v>
      </c>
      <c r="R284" s="26">
        <v>-1.0</v>
      </c>
      <c r="S284" s="26">
        <v>0.0</v>
      </c>
      <c r="T284" s="26">
        <v>1.0</v>
      </c>
      <c r="U284" s="26">
        <v>2.0</v>
      </c>
      <c r="V284" s="26">
        <v>3.0</v>
      </c>
      <c r="W284" s="26">
        <v>4.0</v>
      </c>
      <c r="X284" s="26">
        <v>5.0</v>
      </c>
      <c r="Y284" s="26">
        <v>6.0</v>
      </c>
      <c r="Z284" s="26">
        <v>7.0</v>
      </c>
      <c r="AA284" s="26">
        <v>8.0</v>
      </c>
      <c r="AB284" s="26">
        <v>9.0</v>
      </c>
      <c r="AC284" s="26">
        <v>10.0</v>
      </c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</row>
    <row r="285" ht="14.25" customHeight="1">
      <c r="A285" s="25" t="s">
        <v>47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</row>
    <row r="286" ht="14.25" customHeight="1">
      <c r="A286" s="33" t="s">
        <v>55</v>
      </c>
      <c r="B286" s="23">
        <v>0.0</v>
      </c>
      <c r="C286" s="23">
        <v>0.0</v>
      </c>
      <c r="D286" s="23">
        <v>0.0</v>
      </c>
      <c r="E286" s="23">
        <v>0.0</v>
      </c>
      <c r="F286" s="23">
        <v>0.0</v>
      </c>
      <c r="G286" s="23">
        <v>0.0</v>
      </c>
      <c r="H286" s="23">
        <v>0.0</v>
      </c>
      <c r="I286" s="23">
        <v>0.0</v>
      </c>
      <c r="J286" s="23">
        <v>0.0</v>
      </c>
      <c r="K286" s="23">
        <v>0.0</v>
      </c>
      <c r="L286" s="23">
        <v>0.0</v>
      </c>
      <c r="M286" s="23">
        <v>0.0</v>
      </c>
      <c r="N286" s="23">
        <v>0.0</v>
      </c>
      <c r="O286" s="23">
        <v>0.0</v>
      </c>
      <c r="P286" s="23">
        <v>0.0</v>
      </c>
      <c r="Q286" s="23">
        <v>0.0</v>
      </c>
      <c r="R286" s="23">
        <v>0.0</v>
      </c>
      <c r="S286" s="23">
        <v>0.0</v>
      </c>
      <c r="T286" s="23">
        <v>0.0</v>
      </c>
      <c r="U286" s="23">
        <v>0.0</v>
      </c>
      <c r="V286" s="23">
        <v>0.0</v>
      </c>
      <c r="W286" s="23">
        <v>0.0</v>
      </c>
      <c r="X286" s="23">
        <v>0.0</v>
      </c>
      <c r="Y286" s="23">
        <v>0.0</v>
      </c>
      <c r="Z286" s="23">
        <v>0.0</v>
      </c>
      <c r="AA286" s="23">
        <v>0.0</v>
      </c>
      <c r="AB286" s="23">
        <v>0.0</v>
      </c>
      <c r="AC286" s="23">
        <v>0.0</v>
      </c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</row>
    <row r="287" ht="14.25" customHeight="1">
      <c r="A287" s="33" t="s">
        <v>56</v>
      </c>
      <c r="B287" s="43">
        <v>1.0</v>
      </c>
      <c r="C287" s="43">
        <v>1.0</v>
      </c>
      <c r="D287" s="43">
        <v>1.0</v>
      </c>
      <c r="E287" s="43">
        <v>1.0</v>
      </c>
      <c r="F287" s="43">
        <v>1.0</v>
      </c>
      <c r="G287" s="43">
        <v>1.0</v>
      </c>
      <c r="H287" s="43">
        <v>1.0</v>
      </c>
      <c r="I287" s="43">
        <v>1.0</v>
      </c>
      <c r="J287" s="43">
        <v>1.0</v>
      </c>
      <c r="K287" s="43">
        <v>1.0</v>
      </c>
      <c r="L287" s="43">
        <v>1.0</v>
      </c>
      <c r="M287" s="43">
        <v>1.0</v>
      </c>
      <c r="N287" s="43">
        <v>1.0</v>
      </c>
      <c r="O287" s="43">
        <v>1.0</v>
      </c>
      <c r="P287" s="43">
        <v>1.0</v>
      </c>
      <c r="Q287" s="43">
        <v>1.0</v>
      </c>
      <c r="R287" s="43">
        <v>1.0</v>
      </c>
      <c r="S287" s="43">
        <v>1.0</v>
      </c>
      <c r="T287" s="43">
        <v>1.0</v>
      </c>
      <c r="U287" s="43">
        <v>1.0</v>
      </c>
      <c r="V287" s="43">
        <v>1.0</v>
      </c>
      <c r="W287" s="43">
        <v>1.0</v>
      </c>
      <c r="X287" s="43">
        <v>1.0</v>
      </c>
      <c r="Y287" s="43">
        <v>1.0</v>
      </c>
      <c r="Z287" s="43">
        <v>1.0</v>
      </c>
      <c r="AA287" s="43">
        <v>1.0</v>
      </c>
      <c r="AB287" s="43">
        <v>1.0</v>
      </c>
      <c r="AC287" s="43">
        <v>1.0</v>
      </c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</row>
    <row r="288" ht="14.25" customHeight="1">
      <c r="A288" s="33" t="s">
        <v>153</v>
      </c>
      <c r="B288" s="34">
        <v>0.0</v>
      </c>
      <c r="C288" s="34">
        <v>0.0</v>
      </c>
      <c r="D288" s="34">
        <v>0.0</v>
      </c>
      <c r="E288" s="34">
        <v>0.0</v>
      </c>
      <c r="F288" s="34">
        <v>0.0</v>
      </c>
      <c r="G288" s="34">
        <v>0.0</v>
      </c>
      <c r="H288" s="34">
        <v>0.0</v>
      </c>
      <c r="I288" s="34">
        <v>0.0</v>
      </c>
      <c r="J288" s="34">
        <v>0.0</v>
      </c>
      <c r="K288" s="34">
        <v>0.0</v>
      </c>
      <c r="L288" s="34">
        <v>0.0</v>
      </c>
      <c r="M288" s="34">
        <v>0.0</v>
      </c>
      <c r="N288" s="34">
        <v>0.0</v>
      </c>
      <c r="O288" s="34">
        <v>0.0</v>
      </c>
      <c r="P288" s="34">
        <v>0.0</v>
      </c>
      <c r="Q288" s="34">
        <v>0.0</v>
      </c>
      <c r="R288" s="34">
        <v>0.0</v>
      </c>
      <c r="S288" s="34">
        <v>0.0</v>
      </c>
      <c r="T288" s="34">
        <v>0.0</v>
      </c>
      <c r="U288" s="34">
        <v>0.0</v>
      </c>
      <c r="V288" s="34">
        <v>0.0</v>
      </c>
      <c r="W288" s="34">
        <v>0.0</v>
      </c>
      <c r="X288" s="34">
        <v>0.0</v>
      </c>
      <c r="Y288" s="34">
        <v>0.0</v>
      </c>
      <c r="Z288" s="34">
        <v>0.0</v>
      </c>
      <c r="AA288" s="34">
        <v>0.0</v>
      </c>
      <c r="AB288" s="34">
        <v>0.0</v>
      </c>
      <c r="AC288" s="34">
        <v>0.0</v>
      </c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</row>
    <row r="289" ht="14.25" customHeight="1">
      <c r="A289" s="33" t="s">
        <v>59</v>
      </c>
      <c r="B289" s="34">
        <v>1.0</v>
      </c>
      <c r="C289" s="34">
        <v>1.0</v>
      </c>
      <c r="D289" s="34">
        <v>1.0</v>
      </c>
      <c r="E289" s="34">
        <v>1.0</v>
      </c>
      <c r="F289" s="34">
        <v>1.0</v>
      </c>
      <c r="G289" s="34">
        <v>1.0</v>
      </c>
      <c r="H289" s="34">
        <v>1.0</v>
      </c>
      <c r="I289" s="34">
        <v>1.0</v>
      </c>
      <c r="J289" s="34">
        <v>1.0</v>
      </c>
      <c r="K289" s="34">
        <v>1.0</v>
      </c>
      <c r="L289" s="34">
        <v>1.0</v>
      </c>
      <c r="M289" s="34">
        <v>1.0</v>
      </c>
      <c r="N289" s="34">
        <v>1.0</v>
      </c>
      <c r="O289" s="34">
        <v>1.0</v>
      </c>
      <c r="P289" s="34">
        <v>1.0</v>
      </c>
      <c r="Q289" s="34">
        <v>1.0</v>
      </c>
      <c r="R289" s="34">
        <v>1.0</v>
      </c>
      <c r="S289" s="34">
        <v>1.0</v>
      </c>
      <c r="T289" s="34">
        <v>1.0</v>
      </c>
      <c r="U289" s="34">
        <v>1.0</v>
      </c>
      <c r="V289" s="34">
        <v>1.0</v>
      </c>
      <c r="W289" s="34">
        <v>1.0</v>
      </c>
      <c r="X289" s="34">
        <v>1.0</v>
      </c>
      <c r="Y289" s="34">
        <v>1.0</v>
      </c>
      <c r="Z289" s="34">
        <v>1.0</v>
      </c>
      <c r="AA289" s="34">
        <v>1.0</v>
      </c>
      <c r="AB289" s="34">
        <v>1.0</v>
      </c>
      <c r="AC289" s="34">
        <v>1.0</v>
      </c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</row>
    <row r="290" ht="14.25" customHeight="1">
      <c r="A290" s="33" t="s">
        <v>60</v>
      </c>
      <c r="B290" s="43">
        <v>0.0</v>
      </c>
      <c r="C290" s="43">
        <v>0.0</v>
      </c>
      <c r="D290" s="43">
        <v>0.0</v>
      </c>
      <c r="E290" s="43">
        <v>0.0</v>
      </c>
      <c r="F290" s="43">
        <v>0.0</v>
      </c>
      <c r="G290" s="43">
        <v>0.0</v>
      </c>
      <c r="H290" s="43">
        <v>0.0</v>
      </c>
      <c r="I290" s="43">
        <v>0.0</v>
      </c>
      <c r="J290" s="43">
        <v>0.0</v>
      </c>
      <c r="K290" s="43">
        <v>0.0</v>
      </c>
      <c r="L290" s="43">
        <v>0.0</v>
      </c>
      <c r="M290" s="43">
        <v>0.0</v>
      </c>
      <c r="N290" s="43">
        <v>0.0</v>
      </c>
      <c r="O290" s="43">
        <v>0.0</v>
      </c>
      <c r="P290" s="43">
        <v>0.0</v>
      </c>
      <c r="Q290" s="43">
        <v>0.0</v>
      </c>
      <c r="R290" s="43">
        <v>0.0</v>
      </c>
      <c r="S290" s="43">
        <v>0.0</v>
      </c>
      <c r="T290" s="43">
        <v>0.0</v>
      </c>
      <c r="U290" s="43">
        <v>0.0</v>
      </c>
      <c r="V290" s="43">
        <v>0.0</v>
      </c>
      <c r="W290" s="43">
        <v>0.0</v>
      </c>
      <c r="X290" s="43">
        <v>0.0</v>
      </c>
      <c r="Y290" s="43">
        <v>0.0</v>
      </c>
      <c r="Z290" s="43">
        <v>0.0</v>
      </c>
      <c r="AA290" s="43">
        <v>0.0</v>
      </c>
      <c r="AB290" s="43">
        <v>0.0</v>
      </c>
      <c r="AC290" s="43">
        <v>0.0</v>
      </c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</row>
    <row r="291" ht="14.25" customHeight="1">
      <c r="A291" s="80" t="s">
        <v>93</v>
      </c>
      <c r="B291" s="81">
        <v>69.9166176483232</v>
      </c>
      <c r="C291" s="81">
        <v>71.6877484581177</v>
      </c>
      <c r="D291" s="81">
        <v>74.13447321572512</v>
      </c>
      <c r="E291" s="81">
        <v>74.20188940529083</v>
      </c>
      <c r="F291" s="81">
        <v>74.23096476425422</v>
      </c>
      <c r="G291" s="81">
        <v>73.78428696776832</v>
      </c>
      <c r="H291" s="81">
        <v>74.87570706830408</v>
      </c>
      <c r="I291" s="81">
        <v>72.74758456222722</v>
      </c>
      <c r="J291" s="81">
        <v>74.8139979674672</v>
      </c>
      <c r="K291" s="81">
        <v>76.93538395153928</v>
      </c>
      <c r="L291" s="81">
        <v>79.30851674373035</v>
      </c>
      <c r="M291" s="81">
        <v>81.09931664784537</v>
      </c>
      <c r="N291" s="81">
        <v>80.75651805699295</v>
      </c>
      <c r="O291" s="81">
        <v>80.09918034762141</v>
      </c>
      <c r="P291" s="81">
        <v>76.96453748380088</v>
      </c>
      <c r="Q291" s="81">
        <v>81.40848175589767</v>
      </c>
      <c r="R291" s="81">
        <v>78.41683524893638</v>
      </c>
      <c r="S291" s="81">
        <v>80.70626269907237</v>
      </c>
      <c r="T291" s="81">
        <v>80.68788136026258</v>
      </c>
      <c r="U291" s="81">
        <v>77.63994254656079</v>
      </c>
      <c r="V291" s="81">
        <v>77.71740419264589</v>
      </c>
      <c r="W291" s="81">
        <v>78.7157158673026</v>
      </c>
      <c r="X291" s="81">
        <v>80.32520713536971</v>
      </c>
      <c r="Y291" s="81">
        <v>78.86231737508004</v>
      </c>
      <c r="Z291" s="81">
        <v>79.99804928788848</v>
      </c>
      <c r="AA291" s="81">
        <v>76.40675960504853</v>
      </c>
      <c r="AB291" s="81">
        <v>72.45906243564824</v>
      </c>
      <c r="AC291" s="81">
        <v>74.86993603030729</v>
      </c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</row>
    <row r="292" ht="14.25" customHeight="1">
      <c r="A292" s="21" t="s">
        <v>39</v>
      </c>
      <c r="B292" s="23">
        <f t="shared" ref="B292:AC292" si="41">B291/MAX(291:291)</f>
        <v>0.8588370172</v>
      </c>
      <c r="C292" s="23">
        <f t="shared" si="41"/>
        <v>0.880593114</v>
      </c>
      <c r="D292" s="23">
        <f t="shared" si="41"/>
        <v>0.9106480261</v>
      </c>
      <c r="E292" s="23">
        <f t="shared" si="41"/>
        <v>0.9114761485</v>
      </c>
      <c r="F292" s="23">
        <f t="shared" si="41"/>
        <v>0.9118333024</v>
      </c>
      <c r="G292" s="23">
        <f t="shared" si="41"/>
        <v>0.9063464319</v>
      </c>
      <c r="H292" s="23">
        <f t="shared" si="41"/>
        <v>0.9197531443</v>
      </c>
      <c r="I292" s="23">
        <f t="shared" si="41"/>
        <v>0.8936118571</v>
      </c>
      <c r="J292" s="23">
        <f t="shared" si="41"/>
        <v>0.9189951262</v>
      </c>
      <c r="K292" s="23">
        <f t="shared" si="41"/>
        <v>0.9450536638</v>
      </c>
      <c r="L292" s="23">
        <f t="shared" si="41"/>
        <v>0.9742045919</v>
      </c>
      <c r="M292" s="23">
        <f t="shared" si="41"/>
        <v>0.9962022986</v>
      </c>
      <c r="N292" s="23">
        <f t="shared" si="41"/>
        <v>0.9919914524</v>
      </c>
      <c r="O292" s="23">
        <f t="shared" si="41"/>
        <v>0.9839168919</v>
      </c>
      <c r="P292" s="23">
        <f t="shared" si="41"/>
        <v>0.945411778</v>
      </c>
      <c r="Q292" s="23">
        <f t="shared" si="41"/>
        <v>1</v>
      </c>
      <c r="R292" s="23">
        <f t="shared" si="41"/>
        <v>0.9632514151</v>
      </c>
      <c r="S292" s="23">
        <f t="shared" si="41"/>
        <v>0.9913741291</v>
      </c>
      <c r="T292" s="23">
        <f t="shared" si="41"/>
        <v>0.9911483376</v>
      </c>
      <c r="U292" s="23">
        <f t="shared" si="41"/>
        <v>0.953708273</v>
      </c>
      <c r="V292" s="23">
        <f t="shared" si="41"/>
        <v>0.9546597912</v>
      </c>
      <c r="W292" s="23">
        <f t="shared" si="41"/>
        <v>0.9669227846</v>
      </c>
      <c r="X292" s="23">
        <f t="shared" si="41"/>
        <v>0.9866933445</v>
      </c>
      <c r="Y292" s="23">
        <f t="shared" si="41"/>
        <v>0.9687235983</v>
      </c>
      <c r="Z292" s="23">
        <f t="shared" si="41"/>
        <v>0.9826746251</v>
      </c>
      <c r="AA292" s="23">
        <f t="shared" si="41"/>
        <v>0.9385601839</v>
      </c>
      <c r="AB292" s="23">
        <f t="shared" si="41"/>
        <v>0.8900677285</v>
      </c>
      <c r="AC292" s="23">
        <f t="shared" si="41"/>
        <v>0.9196822544</v>
      </c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</row>
    <row r="293" ht="14.25" customHeight="1">
      <c r="A293" s="25" t="s">
        <v>180</v>
      </c>
      <c r="B293" s="26">
        <v>-17.0</v>
      </c>
      <c r="C293" s="26">
        <v>-16.0</v>
      </c>
      <c r="D293" s="26">
        <v>-15.0</v>
      </c>
      <c r="E293" s="26">
        <v>-14.0</v>
      </c>
      <c r="F293" s="26">
        <v>-13.0</v>
      </c>
      <c r="G293" s="26">
        <v>-12.0</v>
      </c>
      <c r="H293" s="26">
        <v>-11.0</v>
      </c>
      <c r="I293" s="26">
        <v>-10.0</v>
      </c>
      <c r="J293" s="26">
        <v>-9.0</v>
      </c>
      <c r="K293" s="26">
        <v>-8.0</v>
      </c>
      <c r="L293" s="26">
        <v>-7.0</v>
      </c>
      <c r="M293" s="26">
        <v>-6.0</v>
      </c>
      <c r="N293" s="26">
        <v>-5.0</v>
      </c>
      <c r="O293" s="26">
        <v>-4.0</v>
      </c>
      <c r="P293" s="26">
        <v>-3.0</v>
      </c>
      <c r="Q293" s="26">
        <v>-2.0</v>
      </c>
      <c r="R293" s="26">
        <v>-1.0</v>
      </c>
      <c r="S293" s="26">
        <v>0.0</v>
      </c>
      <c r="T293" s="26">
        <v>1.0</v>
      </c>
      <c r="U293" s="26">
        <v>2.0</v>
      </c>
      <c r="V293" s="26">
        <v>3.0</v>
      </c>
      <c r="W293" s="26">
        <v>4.0</v>
      </c>
      <c r="X293" s="26">
        <v>5.0</v>
      </c>
      <c r="Y293" s="26">
        <v>6.0</v>
      </c>
      <c r="Z293" s="26">
        <v>7.0</v>
      </c>
      <c r="AA293" s="26">
        <v>8.0</v>
      </c>
      <c r="AB293" s="26">
        <v>9.0</v>
      </c>
      <c r="AC293" s="26">
        <v>10.0</v>
      </c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</row>
    <row r="294" ht="14.25" customHeight="1">
      <c r="A294" s="25" t="s">
        <v>47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</row>
    <row r="295" ht="14.25" customHeight="1">
      <c r="A295" s="33" t="s">
        <v>55</v>
      </c>
      <c r="B295" s="23">
        <v>0.0</v>
      </c>
      <c r="C295" s="23">
        <v>0.0</v>
      </c>
      <c r="D295" s="23">
        <v>0.0</v>
      </c>
      <c r="E295" s="23">
        <v>0.0</v>
      </c>
      <c r="F295" s="23">
        <v>0.0</v>
      </c>
      <c r="G295" s="23">
        <v>0.0</v>
      </c>
      <c r="H295" s="23">
        <v>0.0</v>
      </c>
      <c r="I295" s="23">
        <v>0.0</v>
      </c>
      <c r="J295" s="23">
        <v>0.0</v>
      </c>
      <c r="K295" s="23">
        <v>0.0</v>
      </c>
      <c r="L295" s="23">
        <v>0.0</v>
      </c>
      <c r="M295" s="23">
        <v>0.0</v>
      </c>
      <c r="N295" s="23">
        <v>0.0</v>
      </c>
      <c r="O295" s="23">
        <v>0.0</v>
      </c>
      <c r="P295" s="23">
        <v>0.0</v>
      </c>
      <c r="Q295" s="23">
        <v>0.0</v>
      </c>
      <c r="R295" s="23">
        <v>0.0</v>
      </c>
      <c r="S295" s="23">
        <v>0.0</v>
      </c>
      <c r="T295" s="23">
        <v>0.0</v>
      </c>
      <c r="U295" s="23">
        <v>0.0</v>
      </c>
      <c r="V295" s="23">
        <v>0.0</v>
      </c>
      <c r="W295" s="23">
        <v>0.0</v>
      </c>
      <c r="X295" s="23">
        <v>0.0</v>
      </c>
      <c r="Y295" s="23">
        <v>0.0</v>
      </c>
      <c r="Z295" s="23">
        <v>0.0</v>
      </c>
      <c r="AA295" s="23">
        <v>0.0</v>
      </c>
      <c r="AB295" s="23">
        <v>0.0</v>
      </c>
      <c r="AC295" s="23">
        <v>0.0</v>
      </c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</row>
    <row r="296" ht="14.25" customHeight="1">
      <c r="A296" s="33" t="s">
        <v>56</v>
      </c>
      <c r="B296" s="43">
        <v>1.0</v>
      </c>
      <c r="C296" s="43">
        <v>1.0</v>
      </c>
      <c r="D296" s="43">
        <v>1.0</v>
      </c>
      <c r="E296" s="43">
        <v>1.0</v>
      </c>
      <c r="F296" s="43">
        <v>1.0</v>
      </c>
      <c r="G296" s="43">
        <v>1.0</v>
      </c>
      <c r="H296" s="43">
        <v>1.0</v>
      </c>
      <c r="I296" s="43">
        <v>1.0</v>
      </c>
      <c r="J296" s="43">
        <v>1.0</v>
      </c>
      <c r="K296" s="43">
        <v>1.0</v>
      </c>
      <c r="L296" s="43">
        <v>1.0</v>
      </c>
      <c r="M296" s="43">
        <v>1.0</v>
      </c>
      <c r="N296" s="43">
        <v>1.0</v>
      </c>
      <c r="O296" s="43">
        <v>1.0</v>
      </c>
      <c r="P296" s="43">
        <v>1.0</v>
      </c>
      <c r="Q296" s="43">
        <v>1.0</v>
      </c>
      <c r="R296" s="43">
        <v>1.0</v>
      </c>
      <c r="S296" s="43">
        <v>1.0</v>
      </c>
      <c r="T296" s="43">
        <v>1.0</v>
      </c>
      <c r="U296" s="43">
        <v>1.0</v>
      </c>
      <c r="V296" s="43">
        <v>1.0</v>
      </c>
      <c r="W296" s="43">
        <v>1.0</v>
      </c>
      <c r="X296" s="43">
        <v>1.0</v>
      </c>
      <c r="Y296" s="43">
        <v>1.0</v>
      </c>
      <c r="Z296" s="43">
        <v>1.0</v>
      </c>
      <c r="AA296" s="43">
        <v>1.0</v>
      </c>
      <c r="AB296" s="43">
        <v>1.0</v>
      </c>
      <c r="AC296" s="43">
        <v>1.0</v>
      </c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</row>
    <row r="297" ht="14.25" customHeight="1">
      <c r="A297" s="33" t="s">
        <v>153</v>
      </c>
      <c r="B297" s="34">
        <v>0.0</v>
      </c>
      <c r="C297" s="34">
        <v>0.0</v>
      </c>
      <c r="D297" s="34">
        <v>0.0</v>
      </c>
      <c r="E297" s="34">
        <v>0.0</v>
      </c>
      <c r="F297" s="34">
        <v>0.0</v>
      </c>
      <c r="G297" s="34">
        <v>0.0</v>
      </c>
      <c r="H297" s="34">
        <v>0.0</v>
      </c>
      <c r="I297" s="34">
        <v>0.0</v>
      </c>
      <c r="J297" s="34">
        <v>0.0</v>
      </c>
      <c r="K297" s="34">
        <v>0.0</v>
      </c>
      <c r="L297" s="34">
        <v>0.0</v>
      </c>
      <c r="M297" s="34">
        <v>0.0</v>
      </c>
      <c r="N297" s="34">
        <v>0.0</v>
      </c>
      <c r="O297" s="34">
        <v>0.0</v>
      </c>
      <c r="P297" s="34">
        <v>0.0</v>
      </c>
      <c r="Q297" s="34">
        <v>0.0</v>
      </c>
      <c r="R297" s="34">
        <v>0.0</v>
      </c>
      <c r="S297" s="34">
        <v>0.0</v>
      </c>
      <c r="T297" s="34">
        <v>0.0</v>
      </c>
      <c r="U297" s="34">
        <v>0.0</v>
      </c>
      <c r="V297" s="34">
        <v>0.0</v>
      </c>
      <c r="W297" s="34">
        <v>0.0</v>
      </c>
      <c r="X297" s="34">
        <v>0.0</v>
      </c>
      <c r="Y297" s="34">
        <v>0.0</v>
      </c>
      <c r="Z297" s="34">
        <v>0.0</v>
      </c>
      <c r="AA297" s="34">
        <v>0.0</v>
      </c>
      <c r="AB297" s="34">
        <v>0.0</v>
      </c>
      <c r="AC297" s="34">
        <v>0.0</v>
      </c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</row>
    <row r="298" ht="14.25" customHeight="1">
      <c r="A298" s="33" t="s">
        <v>59</v>
      </c>
      <c r="B298" s="34">
        <v>1.0</v>
      </c>
      <c r="C298" s="34">
        <v>1.0</v>
      </c>
      <c r="D298" s="34">
        <v>1.0</v>
      </c>
      <c r="E298" s="34">
        <v>1.0</v>
      </c>
      <c r="F298" s="34">
        <v>1.0</v>
      </c>
      <c r="G298" s="34">
        <v>1.0</v>
      </c>
      <c r="H298" s="34">
        <v>1.0</v>
      </c>
      <c r="I298" s="34">
        <v>1.0</v>
      </c>
      <c r="J298" s="34">
        <v>1.0</v>
      </c>
      <c r="K298" s="34">
        <v>1.0</v>
      </c>
      <c r="L298" s="34">
        <v>1.0</v>
      </c>
      <c r="M298" s="34">
        <v>1.0</v>
      </c>
      <c r="N298" s="34">
        <v>1.0</v>
      </c>
      <c r="O298" s="34">
        <v>1.0</v>
      </c>
      <c r="P298" s="34">
        <v>1.0</v>
      </c>
      <c r="Q298" s="34">
        <v>1.0</v>
      </c>
      <c r="R298" s="34">
        <v>1.0</v>
      </c>
      <c r="S298" s="34">
        <v>1.0</v>
      </c>
      <c r="T298" s="34">
        <v>1.0</v>
      </c>
      <c r="U298" s="34">
        <v>1.0</v>
      </c>
      <c r="V298" s="34">
        <v>1.0</v>
      </c>
      <c r="W298" s="34">
        <v>1.0</v>
      </c>
      <c r="X298" s="34">
        <v>1.0</v>
      </c>
      <c r="Y298" s="34">
        <v>1.0</v>
      </c>
      <c r="Z298" s="34">
        <v>1.0</v>
      </c>
      <c r="AA298" s="34">
        <v>1.0</v>
      </c>
      <c r="AB298" s="34">
        <v>1.0</v>
      </c>
      <c r="AC298" s="34">
        <v>1.0</v>
      </c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</row>
    <row r="299" ht="14.25" customHeight="1">
      <c r="A299" s="33" t="s">
        <v>60</v>
      </c>
      <c r="B299" s="43">
        <v>0.0</v>
      </c>
      <c r="C299" s="43">
        <v>0.0</v>
      </c>
      <c r="D299" s="43">
        <v>0.0</v>
      </c>
      <c r="E299" s="43">
        <v>0.0</v>
      </c>
      <c r="F299" s="43">
        <v>0.0</v>
      </c>
      <c r="G299" s="43">
        <v>0.0</v>
      </c>
      <c r="H299" s="43">
        <v>0.0</v>
      </c>
      <c r="I299" s="43">
        <v>0.0</v>
      </c>
      <c r="J299" s="43">
        <v>0.0</v>
      </c>
      <c r="K299" s="43">
        <v>0.0</v>
      </c>
      <c r="L299" s="43">
        <v>0.0</v>
      </c>
      <c r="M299" s="43">
        <v>0.0</v>
      </c>
      <c r="N299" s="43">
        <v>0.0</v>
      </c>
      <c r="O299" s="43">
        <v>0.0</v>
      </c>
      <c r="P299" s="43">
        <v>0.0</v>
      </c>
      <c r="Q299" s="43">
        <v>0.0</v>
      </c>
      <c r="R299" s="43">
        <v>0.0</v>
      </c>
      <c r="S299" s="43">
        <v>0.0</v>
      </c>
      <c r="T299" s="43">
        <v>0.0</v>
      </c>
      <c r="U299" s="43">
        <v>0.0</v>
      </c>
      <c r="V299" s="43">
        <v>0.0</v>
      </c>
      <c r="W299" s="43">
        <v>0.0</v>
      </c>
      <c r="X299" s="43">
        <v>0.0</v>
      </c>
      <c r="Y299" s="43">
        <v>0.0</v>
      </c>
      <c r="Z299" s="43">
        <v>0.0</v>
      </c>
      <c r="AA299" s="43">
        <v>0.0</v>
      </c>
      <c r="AB299" s="43">
        <v>0.0</v>
      </c>
      <c r="AC299" s="43">
        <v>0.0</v>
      </c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</row>
    <row r="300" ht="14.25" customHeight="1">
      <c r="A300" s="80" t="s">
        <v>95</v>
      </c>
      <c r="B300" s="81">
        <v>27.7733407411536</v>
      </c>
      <c r="C300" s="81">
        <v>27.99343960898573</v>
      </c>
      <c r="D300" s="81">
        <v>28.49911244138789</v>
      </c>
      <c r="E300" s="81">
        <v>29.15878250306162</v>
      </c>
      <c r="F300" s="81">
        <v>28.46691929162319</v>
      </c>
      <c r="G300" s="81">
        <v>28.51841095588688</v>
      </c>
      <c r="H300" s="81">
        <v>29.00116787445666</v>
      </c>
      <c r="I300" s="81">
        <v>29.11811430475159</v>
      </c>
      <c r="J300" s="81">
        <v>28.37210279006018</v>
      </c>
      <c r="K300" s="81">
        <v>27.94954676436294</v>
      </c>
      <c r="L300" s="81">
        <v>28.72664217472478</v>
      </c>
      <c r="M300" s="81">
        <v>29.02629214320007</v>
      </c>
      <c r="N300" s="81">
        <v>28.91466482133963</v>
      </c>
      <c r="O300" s="81">
        <v>29.4211202816922</v>
      </c>
      <c r="P300" s="81">
        <v>28.0825005327258</v>
      </c>
      <c r="Q300" s="81">
        <v>29.86906286359393</v>
      </c>
      <c r="R300" s="81">
        <v>30.39835626431445</v>
      </c>
      <c r="S300" s="81">
        <v>29.89110082734104</v>
      </c>
      <c r="T300" s="81">
        <v>30.34713652995524</v>
      </c>
      <c r="U300" s="81">
        <v>28.40017511988131</v>
      </c>
      <c r="V300" s="81">
        <v>28.00444035214413</v>
      </c>
      <c r="W300" s="81">
        <v>28.25312578649073</v>
      </c>
      <c r="X300" s="81">
        <v>27.28318836479236</v>
      </c>
      <c r="Y300" s="81">
        <v>26.73162170010731</v>
      </c>
      <c r="Z300" s="81">
        <v>26.9051324510138</v>
      </c>
      <c r="AA300" s="81">
        <v>25.69936008892347</v>
      </c>
      <c r="AB300" s="81">
        <v>24.58290183708689</v>
      </c>
      <c r="AC300" s="81">
        <v>23.72521004024896</v>
      </c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</row>
    <row r="301" ht="14.25" customHeight="1">
      <c r="A301" s="21" t="s">
        <v>39</v>
      </c>
      <c r="B301" s="23">
        <f t="shared" ref="B301:AC301" si="42">B300/MAX(300:300)</f>
        <v>0.913646136</v>
      </c>
      <c r="C301" s="23">
        <f t="shared" si="42"/>
        <v>0.9208866218</v>
      </c>
      <c r="D301" s="23">
        <f t="shared" si="42"/>
        <v>0.937521496</v>
      </c>
      <c r="E301" s="23">
        <f t="shared" si="42"/>
        <v>0.9592223425</v>
      </c>
      <c r="F301" s="23">
        <f t="shared" si="42"/>
        <v>0.9364624536</v>
      </c>
      <c r="G301" s="23">
        <f t="shared" si="42"/>
        <v>0.9381563499</v>
      </c>
      <c r="H301" s="23">
        <f t="shared" si="42"/>
        <v>0.9540373704</v>
      </c>
      <c r="I301" s="23">
        <f t="shared" si="42"/>
        <v>0.9578845005</v>
      </c>
      <c r="J301" s="23">
        <f t="shared" si="42"/>
        <v>0.933343321</v>
      </c>
      <c r="K301" s="23">
        <f t="shared" si="42"/>
        <v>0.9194427002</v>
      </c>
      <c r="L301" s="23">
        <f t="shared" si="42"/>
        <v>0.9450064314</v>
      </c>
      <c r="M301" s="23">
        <f t="shared" si="42"/>
        <v>0.9548638713</v>
      </c>
      <c r="N301" s="23">
        <f t="shared" si="42"/>
        <v>0.9511917214</v>
      </c>
      <c r="O301" s="23">
        <f t="shared" si="42"/>
        <v>0.9678523413</v>
      </c>
      <c r="P301" s="23">
        <f t="shared" si="42"/>
        <v>0.9238164159</v>
      </c>
      <c r="Q301" s="23">
        <f t="shared" si="42"/>
        <v>0.9825880914</v>
      </c>
      <c r="R301" s="23">
        <f t="shared" si="42"/>
        <v>1</v>
      </c>
      <c r="S301" s="23">
        <f t="shared" si="42"/>
        <v>0.9833130636</v>
      </c>
      <c r="T301" s="23">
        <f t="shared" si="42"/>
        <v>0.9983150492</v>
      </c>
      <c r="U301" s="23">
        <f t="shared" si="42"/>
        <v>0.9342668029</v>
      </c>
      <c r="V301" s="23">
        <f t="shared" si="42"/>
        <v>0.9212485079</v>
      </c>
      <c r="W301" s="23">
        <f t="shared" si="42"/>
        <v>0.9294293922</v>
      </c>
      <c r="X301" s="23">
        <f t="shared" si="42"/>
        <v>0.8975218307</v>
      </c>
      <c r="Y301" s="23">
        <f t="shared" si="42"/>
        <v>0.8793772093</v>
      </c>
      <c r="Z301" s="23">
        <f t="shared" si="42"/>
        <v>0.8850851085</v>
      </c>
      <c r="AA301" s="23">
        <f t="shared" si="42"/>
        <v>0.8454193992</v>
      </c>
      <c r="AB301" s="23">
        <f t="shared" si="42"/>
        <v>0.8086918129</v>
      </c>
      <c r="AC301" s="23">
        <f t="shared" si="42"/>
        <v>0.7804767414</v>
      </c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</row>
    <row r="302" ht="14.25" customHeight="1">
      <c r="A302" s="25" t="s">
        <v>180</v>
      </c>
      <c r="B302" s="26">
        <v>-17.0</v>
      </c>
      <c r="C302" s="26">
        <v>-16.0</v>
      </c>
      <c r="D302" s="26">
        <v>-15.0</v>
      </c>
      <c r="E302" s="26">
        <v>-14.0</v>
      </c>
      <c r="F302" s="26">
        <v>-13.0</v>
      </c>
      <c r="G302" s="26">
        <v>-12.0</v>
      </c>
      <c r="H302" s="26">
        <v>-11.0</v>
      </c>
      <c r="I302" s="26">
        <v>-10.0</v>
      </c>
      <c r="J302" s="26">
        <v>-9.0</v>
      </c>
      <c r="K302" s="26">
        <v>-8.0</v>
      </c>
      <c r="L302" s="26">
        <v>-7.0</v>
      </c>
      <c r="M302" s="26">
        <v>-6.0</v>
      </c>
      <c r="N302" s="26">
        <v>-5.0</v>
      </c>
      <c r="O302" s="26">
        <v>-4.0</v>
      </c>
      <c r="P302" s="26">
        <v>-3.0</v>
      </c>
      <c r="Q302" s="26">
        <v>-2.0</v>
      </c>
      <c r="R302" s="26">
        <v>-1.0</v>
      </c>
      <c r="S302" s="26">
        <v>0.0</v>
      </c>
      <c r="T302" s="26">
        <v>1.0</v>
      </c>
      <c r="U302" s="26">
        <v>2.0</v>
      </c>
      <c r="V302" s="26">
        <v>3.0</v>
      </c>
      <c r="W302" s="26">
        <v>4.0</v>
      </c>
      <c r="X302" s="26">
        <v>5.0</v>
      </c>
      <c r="Y302" s="26">
        <v>6.0</v>
      </c>
      <c r="Z302" s="26">
        <v>7.0</v>
      </c>
      <c r="AA302" s="26">
        <v>8.0</v>
      </c>
      <c r="AB302" s="26">
        <v>9.0</v>
      </c>
      <c r="AC302" s="26">
        <v>10.0</v>
      </c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</row>
    <row r="303" ht="14.25" customHeight="1">
      <c r="A303" s="25" t="s">
        <v>47</v>
      </c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</row>
    <row r="304" ht="14.25" customHeight="1">
      <c r="A304" s="33" t="s">
        <v>55</v>
      </c>
      <c r="B304" s="23">
        <v>0.0</v>
      </c>
      <c r="C304" s="23">
        <v>0.0</v>
      </c>
      <c r="D304" s="23">
        <v>0.0</v>
      </c>
      <c r="E304" s="23">
        <v>0.0</v>
      </c>
      <c r="F304" s="23">
        <v>0.0</v>
      </c>
      <c r="G304" s="23">
        <v>0.0</v>
      </c>
      <c r="H304" s="23">
        <v>0.0</v>
      </c>
      <c r="I304" s="23">
        <v>0.0</v>
      </c>
      <c r="J304" s="23">
        <v>0.0</v>
      </c>
      <c r="K304" s="23">
        <v>0.0</v>
      </c>
      <c r="L304" s="23">
        <v>0.0</v>
      </c>
      <c r="M304" s="23">
        <v>0.0</v>
      </c>
      <c r="N304" s="23">
        <v>0.0</v>
      </c>
      <c r="O304" s="23">
        <v>0.0</v>
      </c>
      <c r="P304" s="23">
        <v>0.0</v>
      </c>
      <c r="Q304" s="23">
        <v>0.0</v>
      </c>
      <c r="R304" s="23">
        <v>0.0</v>
      </c>
      <c r="S304" s="23">
        <v>0.0</v>
      </c>
      <c r="T304" s="23">
        <v>0.0</v>
      </c>
      <c r="U304" s="23">
        <v>0.0</v>
      </c>
      <c r="V304" s="23">
        <v>0.0</v>
      </c>
      <c r="W304" s="23">
        <v>0.0</v>
      </c>
      <c r="X304" s="23">
        <v>0.0</v>
      </c>
      <c r="Y304" s="23">
        <v>0.0</v>
      </c>
      <c r="Z304" s="23">
        <v>0.0</v>
      </c>
      <c r="AA304" s="23">
        <v>0.0</v>
      </c>
      <c r="AB304" s="23">
        <v>0.0</v>
      </c>
      <c r="AC304" s="23">
        <v>0.0</v>
      </c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</row>
    <row r="305" ht="14.25" customHeight="1">
      <c r="A305" s="33" t="s">
        <v>56</v>
      </c>
      <c r="B305" s="43">
        <v>1.0</v>
      </c>
      <c r="C305" s="43">
        <v>1.0</v>
      </c>
      <c r="D305" s="43">
        <v>1.0</v>
      </c>
      <c r="E305" s="43">
        <v>1.0</v>
      </c>
      <c r="F305" s="43">
        <v>1.0</v>
      </c>
      <c r="G305" s="43">
        <v>1.0</v>
      </c>
      <c r="H305" s="43">
        <v>1.0</v>
      </c>
      <c r="I305" s="43">
        <v>1.0</v>
      </c>
      <c r="J305" s="43">
        <v>1.0</v>
      </c>
      <c r="K305" s="43">
        <v>1.0</v>
      </c>
      <c r="L305" s="43">
        <v>1.0</v>
      </c>
      <c r="M305" s="43">
        <v>1.0</v>
      </c>
      <c r="N305" s="43">
        <v>1.0</v>
      </c>
      <c r="O305" s="43">
        <v>1.0</v>
      </c>
      <c r="P305" s="43">
        <v>1.0</v>
      </c>
      <c r="Q305" s="43">
        <v>1.0</v>
      </c>
      <c r="R305" s="43">
        <v>1.0</v>
      </c>
      <c r="S305" s="43">
        <v>1.0</v>
      </c>
      <c r="T305" s="43">
        <v>1.0</v>
      </c>
      <c r="U305" s="43">
        <v>1.0</v>
      </c>
      <c r="V305" s="43">
        <v>1.0</v>
      </c>
      <c r="W305" s="43">
        <v>1.0</v>
      </c>
      <c r="X305" s="43">
        <v>1.0</v>
      </c>
      <c r="Y305" s="43">
        <v>1.0</v>
      </c>
      <c r="Z305" s="43">
        <v>1.0</v>
      </c>
      <c r="AA305" s="43">
        <v>1.0</v>
      </c>
      <c r="AB305" s="43">
        <v>1.0</v>
      </c>
      <c r="AC305" s="43">
        <v>1.0</v>
      </c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</row>
    <row r="306" ht="14.25" customHeight="1">
      <c r="A306" s="33" t="s">
        <v>153</v>
      </c>
      <c r="B306" s="34">
        <v>0.0</v>
      </c>
      <c r="C306" s="34">
        <v>0.0</v>
      </c>
      <c r="D306" s="34">
        <v>0.0</v>
      </c>
      <c r="E306" s="34">
        <v>0.0</v>
      </c>
      <c r="F306" s="34">
        <v>0.0</v>
      </c>
      <c r="G306" s="34">
        <v>0.0</v>
      </c>
      <c r="H306" s="34">
        <v>0.0</v>
      </c>
      <c r="I306" s="34">
        <v>0.0</v>
      </c>
      <c r="J306" s="34">
        <v>0.0</v>
      </c>
      <c r="K306" s="34">
        <v>0.0</v>
      </c>
      <c r="L306" s="34">
        <v>0.0</v>
      </c>
      <c r="M306" s="34">
        <v>0.0</v>
      </c>
      <c r="N306" s="34">
        <v>0.0</v>
      </c>
      <c r="O306" s="34">
        <v>0.0</v>
      </c>
      <c r="P306" s="34">
        <v>0.0</v>
      </c>
      <c r="Q306" s="34">
        <v>0.0</v>
      </c>
      <c r="R306" s="34">
        <v>0.0</v>
      </c>
      <c r="S306" s="34">
        <v>0.0</v>
      </c>
      <c r="T306" s="34">
        <v>0.0</v>
      </c>
      <c r="U306" s="34">
        <v>0.0</v>
      </c>
      <c r="V306" s="34">
        <v>0.0</v>
      </c>
      <c r="W306" s="34">
        <v>0.0</v>
      </c>
      <c r="X306" s="34">
        <v>0.0</v>
      </c>
      <c r="Y306" s="34">
        <v>0.0</v>
      </c>
      <c r="Z306" s="34">
        <v>0.0</v>
      </c>
      <c r="AA306" s="34">
        <v>0.0</v>
      </c>
      <c r="AB306" s="34">
        <v>0.0</v>
      </c>
      <c r="AC306" s="34">
        <v>0.0</v>
      </c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</row>
    <row r="307" ht="14.25" customHeight="1">
      <c r="A307" s="33" t="s">
        <v>59</v>
      </c>
      <c r="B307" s="34">
        <v>1.0</v>
      </c>
      <c r="C307" s="34">
        <v>1.0</v>
      </c>
      <c r="D307" s="34">
        <v>1.0</v>
      </c>
      <c r="E307" s="34">
        <v>1.0</v>
      </c>
      <c r="F307" s="34">
        <v>1.0</v>
      </c>
      <c r="G307" s="34">
        <v>1.0</v>
      </c>
      <c r="H307" s="34">
        <v>1.0</v>
      </c>
      <c r="I307" s="34">
        <v>1.0</v>
      </c>
      <c r="J307" s="34">
        <v>1.0</v>
      </c>
      <c r="K307" s="34">
        <v>1.0</v>
      </c>
      <c r="L307" s="34">
        <v>1.0</v>
      </c>
      <c r="M307" s="34">
        <v>1.0</v>
      </c>
      <c r="N307" s="34">
        <v>1.0</v>
      </c>
      <c r="O307" s="34">
        <v>1.0</v>
      </c>
      <c r="P307" s="34">
        <v>1.0</v>
      </c>
      <c r="Q307" s="34">
        <v>1.0</v>
      </c>
      <c r="R307" s="34">
        <v>1.0</v>
      </c>
      <c r="S307" s="34">
        <v>1.0</v>
      </c>
      <c r="T307" s="34">
        <v>1.0</v>
      </c>
      <c r="U307" s="34">
        <v>1.0</v>
      </c>
      <c r="V307" s="34">
        <v>1.0</v>
      </c>
      <c r="W307" s="34">
        <v>1.0</v>
      </c>
      <c r="X307" s="34">
        <v>1.0</v>
      </c>
      <c r="Y307" s="34">
        <v>1.0</v>
      </c>
      <c r="Z307" s="34">
        <v>1.0</v>
      </c>
      <c r="AA307" s="34">
        <v>1.0</v>
      </c>
      <c r="AB307" s="34">
        <v>1.0</v>
      </c>
      <c r="AC307" s="34">
        <v>1.0</v>
      </c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</row>
    <row r="308" ht="14.25" customHeight="1">
      <c r="A308" s="33" t="s">
        <v>60</v>
      </c>
      <c r="B308" s="43">
        <v>0.0</v>
      </c>
      <c r="C308" s="43">
        <v>0.0</v>
      </c>
      <c r="D308" s="43">
        <v>0.0</v>
      </c>
      <c r="E308" s="43">
        <v>0.0</v>
      </c>
      <c r="F308" s="43">
        <v>0.0</v>
      </c>
      <c r="G308" s="43">
        <v>0.0</v>
      </c>
      <c r="H308" s="43">
        <v>0.0</v>
      </c>
      <c r="I308" s="43">
        <v>0.0</v>
      </c>
      <c r="J308" s="43">
        <v>0.0</v>
      </c>
      <c r="K308" s="43">
        <v>0.0</v>
      </c>
      <c r="L308" s="43">
        <v>0.0</v>
      </c>
      <c r="M308" s="43">
        <v>0.0</v>
      </c>
      <c r="N308" s="43">
        <v>0.0</v>
      </c>
      <c r="O308" s="43">
        <v>0.0</v>
      </c>
      <c r="P308" s="43">
        <v>0.0</v>
      </c>
      <c r="Q308" s="43">
        <v>0.0</v>
      </c>
      <c r="R308" s="43">
        <v>0.0</v>
      </c>
      <c r="S308" s="43">
        <v>0.0</v>
      </c>
      <c r="T308" s="43">
        <v>0.0</v>
      </c>
      <c r="U308" s="43">
        <v>0.0</v>
      </c>
      <c r="V308" s="43">
        <v>0.0</v>
      </c>
      <c r="W308" s="43">
        <v>0.0</v>
      </c>
      <c r="X308" s="43">
        <v>0.0</v>
      </c>
      <c r="Y308" s="43">
        <v>0.0</v>
      </c>
      <c r="Z308" s="43">
        <v>0.0</v>
      </c>
      <c r="AA308" s="43">
        <v>0.0</v>
      </c>
      <c r="AB308" s="43">
        <v>0.0</v>
      </c>
      <c r="AC308" s="43">
        <v>0.0</v>
      </c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</row>
    <row r="309" ht="14.25" customHeight="1">
      <c r="A309" s="80" t="s">
        <v>99</v>
      </c>
      <c r="B309" s="81">
        <v>17.2616529648713</v>
      </c>
      <c r="C309" s="81">
        <v>17.30724959763258</v>
      </c>
      <c r="D309" s="81">
        <v>16.7600945908005</v>
      </c>
      <c r="E309" s="81">
        <v>17.87050773663492</v>
      </c>
      <c r="F309" s="81">
        <v>17.6983004319545</v>
      </c>
      <c r="G309" s="81">
        <v>17.23186065856882</v>
      </c>
      <c r="H309" s="81">
        <v>18.07459595630284</v>
      </c>
      <c r="I309" s="81">
        <v>18.40050677426963</v>
      </c>
      <c r="J309" s="81">
        <v>18.81437357669573</v>
      </c>
      <c r="K309" s="81">
        <v>19.33026603303972</v>
      </c>
      <c r="L309" s="81">
        <v>20.01313978771694</v>
      </c>
      <c r="M309" s="81">
        <v>19.23753812887423</v>
      </c>
      <c r="N309" s="81">
        <v>19.42215513164183</v>
      </c>
      <c r="O309" s="81">
        <v>19.37729905441507</v>
      </c>
      <c r="P309" s="81">
        <v>20.71437075700535</v>
      </c>
      <c r="Q309" s="81">
        <v>20.11643389786449</v>
      </c>
      <c r="R309" s="81">
        <v>19.78098072974457</v>
      </c>
      <c r="S309" s="81">
        <v>19.52135955355615</v>
      </c>
      <c r="T309" s="81">
        <v>18.66065039837797</v>
      </c>
      <c r="U309" s="81">
        <v>17.21224139104933</v>
      </c>
      <c r="V309" s="81">
        <v>17.96118205773718</v>
      </c>
      <c r="W309" s="81">
        <v>16.99458876102343</v>
      </c>
      <c r="X309" s="81">
        <v>15.44177549604569</v>
      </c>
      <c r="Y309" s="81">
        <v>14.65388217096143</v>
      </c>
      <c r="Z309" s="81">
        <v>15.36713997868936</v>
      </c>
      <c r="AA309" s="81">
        <v>14.81425089315647</v>
      </c>
      <c r="AB309" s="81">
        <v>14.42585476090039</v>
      </c>
      <c r="AC309" s="81">
        <v>13.79607287319788</v>
      </c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</row>
    <row r="310" ht="14.25" customHeight="1">
      <c r="A310" s="21" t="s">
        <v>39</v>
      </c>
      <c r="B310" s="23">
        <f t="shared" ref="B310:AC310" si="43">B309/MAX(309:309)</f>
        <v>0.8333177564</v>
      </c>
      <c r="C310" s="23">
        <f t="shared" si="43"/>
        <v>0.8355189641</v>
      </c>
      <c r="D310" s="23">
        <f t="shared" si="43"/>
        <v>0.8091046929</v>
      </c>
      <c r="E310" s="23">
        <f t="shared" si="43"/>
        <v>0.8627106247</v>
      </c>
      <c r="F310" s="23">
        <f t="shared" si="43"/>
        <v>0.8543972028</v>
      </c>
      <c r="G310" s="23">
        <f t="shared" si="43"/>
        <v>0.8318795131</v>
      </c>
      <c r="H310" s="23">
        <f t="shared" si="43"/>
        <v>0.872563119</v>
      </c>
      <c r="I310" s="23">
        <f t="shared" si="43"/>
        <v>0.8882966801</v>
      </c>
      <c r="J310" s="23">
        <f t="shared" si="43"/>
        <v>0.9082763748</v>
      </c>
      <c r="K310" s="23">
        <f t="shared" si="43"/>
        <v>0.9331814256</v>
      </c>
      <c r="L310" s="23">
        <f t="shared" si="43"/>
        <v>0.9661476094</v>
      </c>
      <c r="M310" s="23">
        <f t="shared" si="43"/>
        <v>0.9287049244</v>
      </c>
      <c r="N310" s="23">
        <f t="shared" si="43"/>
        <v>0.9376174328</v>
      </c>
      <c r="O310" s="23">
        <f t="shared" si="43"/>
        <v>0.9354519759</v>
      </c>
      <c r="P310" s="23">
        <f t="shared" si="43"/>
        <v>1</v>
      </c>
      <c r="Q310" s="23">
        <f t="shared" si="43"/>
        <v>0.9711342012</v>
      </c>
      <c r="R310" s="23">
        <f t="shared" si="43"/>
        <v>0.9549399768</v>
      </c>
      <c r="S310" s="23">
        <f t="shared" si="43"/>
        <v>0.9424065921</v>
      </c>
      <c r="T310" s="23">
        <f t="shared" si="43"/>
        <v>0.9008552863</v>
      </c>
      <c r="U310" s="23">
        <f t="shared" si="43"/>
        <v>0.8309323799</v>
      </c>
      <c r="V310" s="23">
        <f t="shared" si="43"/>
        <v>0.8670879878</v>
      </c>
      <c r="W310" s="23">
        <f t="shared" si="43"/>
        <v>0.8204250547</v>
      </c>
      <c r="X310" s="23">
        <f t="shared" si="43"/>
        <v>0.7454619634</v>
      </c>
      <c r="Y310" s="23">
        <f t="shared" si="43"/>
        <v>0.7074258901</v>
      </c>
      <c r="Z310" s="23">
        <f t="shared" si="43"/>
        <v>0.7418588843</v>
      </c>
      <c r="AA310" s="23">
        <f t="shared" si="43"/>
        <v>0.7151677966</v>
      </c>
      <c r="AB310" s="23">
        <f t="shared" si="43"/>
        <v>0.6964177155</v>
      </c>
      <c r="AC310" s="23">
        <f t="shared" si="43"/>
        <v>0.6660145768</v>
      </c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</row>
    <row r="311" ht="14.25" customHeight="1">
      <c r="A311" s="25" t="s">
        <v>180</v>
      </c>
      <c r="B311" s="26">
        <v>-17.0</v>
      </c>
      <c r="C311" s="26">
        <v>-16.0</v>
      </c>
      <c r="D311" s="26">
        <v>-15.0</v>
      </c>
      <c r="E311" s="26">
        <v>-14.0</v>
      </c>
      <c r="F311" s="26">
        <v>-13.0</v>
      </c>
      <c r="G311" s="26">
        <v>-12.0</v>
      </c>
      <c r="H311" s="26">
        <v>-11.0</v>
      </c>
      <c r="I311" s="26">
        <v>-10.0</v>
      </c>
      <c r="J311" s="26">
        <v>-9.0</v>
      </c>
      <c r="K311" s="26">
        <v>-8.0</v>
      </c>
      <c r="L311" s="26">
        <v>-7.0</v>
      </c>
      <c r="M311" s="26">
        <v>-6.0</v>
      </c>
      <c r="N311" s="26">
        <v>-5.0</v>
      </c>
      <c r="O311" s="26">
        <v>-4.0</v>
      </c>
      <c r="P311" s="26">
        <v>-3.0</v>
      </c>
      <c r="Q311" s="26">
        <v>-2.0</v>
      </c>
      <c r="R311" s="26">
        <v>-1.0</v>
      </c>
      <c r="S311" s="26">
        <v>0.0</v>
      </c>
      <c r="T311" s="26">
        <v>1.0</v>
      </c>
      <c r="U311" s="26">
        <v>2.0</v>
      </c>
      <c r="V311" s="26">
        <v>3.0</v>
      </c>
      <c r="W311" s="26">
        <v>4.0</v>
      </c>
      <c r="X311" s="26">
        <v>5.0</v>
      </c>
      <c r="Y311" s="26">
        <v>6.0</v>
      </c>
      <c r="Z311" s="26">
        <v>7.0</v>
      </c>
      <c r="AA311" s="26">
        <v>8.0</v>
      </c>
      <c r="AB311" s="26">
        <v>9.0</v>
      </c>
      <c r="AC311" s="26">
        <v>10.0</v>
      </c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</row>
    <row r="312" ht="14.25" customHeight="1">
      <c r="A312" s="25" t="s">
        <v>47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</row>
    <row r="313" ht="14.25" customHeight="1">
      <c r="A313" s="33" t="s">
        <v>55</v>
      </c>
      <c r="B313" s="23">
        <v>0.0</v>
      </c>
      <c r="C313" s="23">
        <v>0.0</v>
      </c>
      <c r="D313" s="23">
        <v>0.0</v>
      </c>
      <c r="E313" s="23">
        <v>0.0</v>
      </c>
      <c r="F313" s="23">
        <v>0.0</v>
      </c>
      <c r="G313" s="23">
        <v>0.0</v>
      </c>
      <c r="H313" s="23">
        <v>0.0</v>
      </c>
      <c r="I313" s="23">
        <v>0.0</v>
      </c>
      <c r="J313" s="23">
        <v>0.0</v>
      </c>
      <c r="K313" s="23">
        <v>0.0</v>
      </c>
      <c r="L313" s="23">
        <v>0.0</v>
      </c>
      <c r="M313" s="23">
        <v>0.0</v>
      </c>
      <c r="N313" s="23">
        <v>0.0</v>
      </c>
      <c r="O313" s="23">
        <v>0.0</v>
      </c>
      <c r="P313" s="23">
        <v>0.0</v>
      </c>
      <c r="Q313" s="23">
        <v>0.0</v>
      </c>
      <c r="R313" s="23">
        <v>0.0</v>
      </c>
      <c r="S313" s="23">
        <v>0.0</v>
      </c>
      <c r="T313" s="23">
        <v>0.0</v>
      </c>
      <c r="U313" s="23">
        <v>0.0</v>
      </c>
      <c r="V313" s="23">
        <v>0.0</v>
      </c>
      <c r="W313" s="23">
        <v>0.0</v>
      </c>
      <c r="X313" s="23">
        <v>0.0</v>
      </c>
      <c r="Y313" s="23">
        <v>0.0</v>
      </c>
      <c r="Z313" s="23">
        <v>0.0</v>
      </c>
      <c r="AA313" s="23">
        <v>0.0</v>
      </c>
      <c r="AB313" s="23">
        <v>0.0</v>
      </c>
      <c r="AC313" s="23">
        <v>0.0</v>
      </c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</row>
    <row r="314" ht="14.25" customHeight="1">
      <c r="A314" s="33" t="s">
        <v>56</v>
      </c>
      <c r="B314" s="43">
        <v>1.0</v>
      </c>
      <c r="C314" s="43">
        <v>1.0</v>
      </c>
      <c r="D314" s="43">
        <v>1.0</v>
      </c>
      <c r="E314" s="43">
        <v>1.0</v>
      </c>
      <c r="F314" s="43">
        <v>1.0</v>
      </c>
      <c r="G314" s="43">
        <v>1.0</v>
      </c>
      <c r="H314" s="43">
        <v>1.0</v>
      </c>
      <c r="I314" s="43">
        <v>1.0</v>
      </c>
      <c r="J314" s="43">
        <v>1.0</v>
      </c>
      <c r="K314" s="43">
        <v>1.0</v>
      </c>
      <c r="L314" s="43">
        <v>1.0</v>
      </c>
      <c r="M314" s="43">
        <v>1.0</v>
      </c>
      <c r="N314" s="43">
        <v>1.0</v>
      </c>
      <c r="O314" s="43">
        <v>1.0</v>
      </c>
      <c r="P314" s="43">
        <v>1.0</v>
      </c>
      <c r="Q314" s="43">
        <v>1.0</v>
      </c>
      <c r="R314" s="43">
        <v>1.0</v>
      </c>
      <c r="S314" s="43">
        <v>1.0</v>
      </c>
      <c r="T314" s="43">
        <v>1.0</v>
      </c>
      <c r="U314" s="43">
        <v>1.0</v>
      </c>
      <c r="V314" s="43">
        <v>1.0</v>
      </c>
      <c r="W314" s="43">
        <v>1.0</v>
      </c>
      <c r="X314" s="43">
        <v>1.0</v>
      </c>
      <c r="Y314" s="43">
        <v>1.0</v>
      </c>
      <c r="Z314" s="43">
        <v>1.0</v>
      </c>
      <c r="AA314" s="43">
        <v>1.0</v>
      </c>
      <c r="AB314" s="43">
        <v>1.0</v>
      </c>
      <c r="AC314" s="43">
        <v>1.0</v>
      </c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</row>
    <row r="315" ht="14.25" customHeight="1">
      <c r="A315" s="33" t="s">
        <v>153</v>
      </c>
      <c r="B315" s="34">
        <v>0.0</v>
      </c>
      <c r="C315" s="34">
        <v>0.0</v>
      </c>
      <c r="D315" s="34">
        <v>0.0</v>
      </c>
      <c r="E315" s="34">
        <v>0.0</v>
      </c>
      <c r="F315" s="34">
        <v>0.0</v>
      </c>
      <c r="G315" s="34">
        <v>0.0</v>
      </c>
      <c r="H315" s="34">
        <v>0.0</v>
      </c>
      <c r="I315" s="34">
        <v>0.0</v>
      </c>
      <c r="J315" s="34">
        <v>0.0</v>
      </c>
      <c r="K315" s="34">
        <v>0.0</v>
      </c>
      <c r="L315" s="34">
        <v>0.0</v>
      </c>
      <c r="M315" s="34">
        <v>0.0</v>
      </c>
      <c r="N315" s="34">
        <v>0.0</v>
      </c>
      <c r="O315" s="34">
        <v>0.0</v>
      </c>
      <c r="P315" s="34">
        <v>0.0</v>
      </c>
      <c r="Q315" s="34">
        <v>0.0</v>
      </c>
      <c r="R315" s="34">
        <v>0.0</v>
      </c>
      <c r="S315" s="34">
        <v>0.0</v>
      </c>
      <c r="T315" s="34">
        <v>0.0</v>
      </c>
      <c r="U315" s="34">
        <v>0.0</v>
      </c>
      <c r="V315" s="34">
        <v>0.0</v>
      </c>
      <c r="W315" s="34">
        <v>0.0</v>
      </c>
      <c r="X315" s="34">
        <v>0.0</v>
      </c>
      <c r="Y315" s="34">
        <v>0.0</v>
      </c>
      <c r="Z315" s="34">
        <v>0.0</v>
      </c>
      <c r="AA315" s="34">
        <v>0.0</v>
      </c>
      <c r="AB315" s="34">
        <v>0.0</v>
      </c>
      <c r="AC315" s="34">
        <v>0.0</v>
      </c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</row>
    <row r="316" ht="14.25" customHeight="1">
      <c r="A316" s="33" t="s">
        <v>59</v>
      </c>
      <c r="B316" s="34">
        <v>1.0</v>
      </c>
      <c r="C316" s="34">
        <v>1.0</v>
      </c>
      <c r="D316" s="34">
        <v>1.0</v>
      </c>
      <c r="E316" s="34">
        <v>1.0</v>
      </c>
      <c r="F316" s="34">
        <v>1.0</v>
      </c>
      <c r="G316" s="34">
        <v>1.0</v>
      </c>
      <c r="H316" s="34">
        <v>1.0</v>
      </c>
      <c r="I316" s="34">
        <v>1.0</v>
      </c>
      <c r="J316" s="34">
        <v>1.0</v>
      </c>
      <c r="K316" s="34">
        <v>1.0</v>
      </c>
      <c r="L316" s="34">
        <v>1.0</v>
      </c>
      <c r="M316" s="34">
        <v>1.0</v>
      </c>
      <c r="N316" s="34">
        <v>1.0</v>
      </c>
      <c r="O316" s="34">
        <v>1.0</v>
      </c>
      <c r="P316" s="34">
        <v>1.0</v>
      </c>
      <c r="Q316" s="34">
        <v>1.0</v>
      </c>
      <c r="R316" s="34">
        <v>1.0</v>
      </c>
      <c r="S316" s="34">
        <v>1.0</v>
      </c>
      <c r="T316" s="34">
        <v>1.0</v>
      </c>
      <c r="U316" s="34">
        <v>1.0</v>
      </c>
      <c r="V316" s="34">
        <v>1.0</v>
      </c>
      <c r="W316" s="34">
        <v>1.0</v>
      </c>
      <c r="X316" s="34">
        <v>1.0</v>
      </c>
      <c r="Y316" s="34">
        <v>1.0</v>
      </c>
      <c r="Z316" s="34">
        <v>1.0</v>
      </c>
      <c r="AA316" s="34">
        <v>1.0</v>
      </c>
      <c r="AB316" s="34">
        <v>1.0</v>
      </c>
      <c r="AC316" s="34">
        <v>1.0</v>
      </c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</row>
    <row r="317" ht="14.25" customHeight="1">
      <c r="A317" s="33" t="s">
        <v>60</v>
      </c>
      <c r="B317" s="43">
        <v>0.0</v>
      </c>
      <c r="C317" s="43">
        <v>0.0</v>
      </c>
      <c r="D317" s="43">
        <v>0.0</v>
      </c>
      <c r="E317" s="43">
        <v>0.0</v>
      </c>
      <c r="F317" s="43">
        <v>0.0</v>
      </c>
      <c r="G317" s="43">
        <v>0.0</v>
      </c>
      <c r="H317" s="43">
        <v>0.0</v>
      </c>
      <c r="I317" s="43">
        <v>0.0</v>
      </c>
      <c r="J317" s="43">
        <v>0.0</v>
      </c>
      <c r="K317" s="43">
        <v>0.0</v>
      </c>
      <c r="L317" s="43">
        <v>0.0</v>
      </c>
      <c r="M317" s="43">
        <v>0.0</v>
      </c>
      <c r="N317" s="43">
        <v>0.0</v>
      </c>
      <c r="O317" s="43">
        <v>0.0</v>
      </c>
      <c r="P317" s="43">
        <v>0.0</v>
      </c>
      <c r="Q317" s="43">
        <v>0.0</v>
      </c>
      <c r="R317" s="43">
        <v>0.0</v>
      </c>
      <c r="S317" s="43">
        <v>0.0</v>
      </c>
      <c r="T317" s="43">
        <v>0.0</v>
      </c>
      <c r="U317" s="43">
        <v>0.0</v>
      </c>
      <c r="V317" s="43">
        <v>0.0</v>
      </c>
      <c r="W317" s="43">
        <v>0.0</v>
      </c>
      <c r="X317" s="43">
        <v>0.0</v>
      </c>
      <c r="Y317" s="43">
        <v>0.0</v>
      </c>
      <c r="Z317" s="43">
        <v>0.0</v>
      </c>
      <c r="AA317" s="43">
        <v>0.0</v>
      </c>
      <c r="AB317" s="43">
        <v>0.0</v>
      </c>
      <c r="AC317" s="43">
        <v>0.0</v>
      </c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</row>
    <row r="318" ht="14.25" customHeight="1">
      <c r="A318" s="80" t="s">
        <v>100</v>
      </c>
      <c r="B318" s="81">
        <v>16.98422238254265</v>
      </c>
      <c r="C318" s="81">
        <v>16.36957104951539</v>
      </c>
      <c r="D318" s="81">
        <v>16.30530530698292</v>
      </c>
      <c r="E318" s="81">
        <v>17.03752318597654</v>
      </c>
      <c r="F318" s="81">
        <v>17.70441568857679</v>
      </c>
      <c r="G318" s="81">
        <v>17.25966828535659</v>
      </c>
      <c r="H318" s="81">
        <v>17.1339196629991</v>
      </c>
      <c r="I318" s="81">
        <v>17.75623441350867</v>
      </c>
      <c r="J318" s="81">
        <v>17.12497105667891</v>
      </c>
      <c r="K318" s="81">
        <v>17.86406448241217</v>
      </c>
      <c r="L318" s="81">
        <v>18.68333244997964</v>
      </c>
      <c r="M318" s="81">
        <v>17.71216749480498</v>
      </c>
      <c r="N318" s="81">
        <v>18.1058116434758</v>
      </c>
      <c r="O318" s="81">
        <v>17.89584495791092</v>
      </c>
      <c r="P318" s="81">
        <v>17.84678002805946</v>
      </c>
      <c r="Q318" s="81">
        <v>17.08939120498142</v>
      </c>
      <c r="R318" s="81">
        <v>17.03301539968106</v>
      </c>
      <c r="S318" s="81">
        <v>17.48255960504004</v>
      </c>
      <c r="T318" s="81">
        <v>18.70848387073775</v>
      </c>
      <c r="U318" s="81">
        <v>18.21997828571375</v>
      </c>
      <c r="V318" s="81">
        <v>18.44316829187622</v>
      </c>
      <c r="W318" s="81">
        <v>17.71658147696267</v>
      </c>
      <c r="X318" s="81">
        <v>17.9492514880723</v>
      </c>
      <c r="Y318" s="81">
        <v>18.28079907423252</v>
      </c>
      <c r="Z318" s="81">
        <v>18.18483585768286</v>
      </c>
      <c r="AA318" s="81">
        <v>16.61891110001897</v>
      </c>
      <c r="AB318" s="81">
        <v>17.26792933084784</v>
      </c>
      <c r="AC318" s="81">
        <v>16.6899509228505</v>
      </c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</row>
    <row r="319" ht="14.25" customHeight="1">
      <c r="A319" s="21" t="s">
        <v>39</v>
      </c>
      <c r="B319" s="23">
        <f t="shared" ref="B319:AC319" si="44">B318/MAX(318:318)</f>
        <v>0.9078353168</v>
      </c>
      <c r="C319" s="23">
        <f t="shared" si="44"/>
        <v>0.874981167</v>
      </c>
      <c r="D319" s="23">
        <f t="shared" si="44"/>
        <v>0.8715460547</v>
      </c>
      <c r="E319" s="23">
        <f t="shared" si="44"/>
        <v>0.9106843346</v>
      </c>
      <c r="F319" s="23">
        <f t="shared" si="44"/>
        <v>0.9463308631</v>
      </c>
      <c r="G319" s="23">
        <f t="shared" si="44"/>
        <v>0.9225583647</v>
      </c>
      <c r="H319" s="23">
        <f t="shared" si="44"/>
        <v>0.9158368888</v>
      </c>
      <c r="I319" s="23">
        <f t="shared" si="44"/>
        <v>0.9491006613</v>
      </c>
      <c r="J319" s="23">
        <f t="shared" si="44"/>
        <v>0.9153585707</v>
      </c>
      <c r="K319" s="23">
        <f t="shared" si="44"/>
        <v>0.9548643602</v>
      </c>
      <c r="L319" s="23">
        <f t="shared" si="44"/>
        <v>0.9986556142</v>
      </c>
      <c r="M319" s="23">
        <f t="shared" si="44"/>
        <v>0.9467452102</v>
      </c>
      <c r="N319" s="23">
        <f t="shared" si="44"/>
        <v>0.9677861535</v>
      </c>
      <c r="O319" s="23">
        <f t="shared" si="44"/>
        <v>0.9565630802</v>
      </c>
      <c r="P319" s="23">
        <f t="shared" si="44"/>
        <v>0.953940477</v>
      </c>
      <c r="Q319" s="23">
        <f t="shared" si="44"/>
        <v>0.9134567677</v>
      </c>
      <c r="R319" s="23">
        <f t="shared" si="44"/>
        <v>0.9104433859</v>
      </c>
      <c r="S319" s="23">
        <f t="shared" si="44"/>
        <v>0.9344722814</v>
      </c>
      <c r="T319" s="23">
        <f t="shared" si="44"/>
        <v>1</v>
      </c>
      <c r="U319" s="23">
        <f t="shared" si="44"/>
        <v>0.973888553</v>
      </c>
      <c r="V319" s="23">
        <f t="shared" si="44"/>
        <v>0.9858184351</v>
      </c>
      <c r="W319" s="23">
        <f t="shared" si="44"/>
        <v>0.946981145</v>
      </c>
      <c r="X319" s="23">
        <f t="shared" si="44"/>
        <v>0.9594177493</v>
      </c>
      <c r="Y319" s="23">
        <f t="shared" si="44"/>
        <v>0.9771395267</v>
      </c>
      <c r="Z319" s="23">
        <f t="shared" si="44"/>
        <v>0.972010131</v>
      </c>
      <c r="AA319" s="23">
        <f t="shared" si="44"/>
        <v>0.888308813</v>
      </c>
      <c r="AB319" s="23">
        <f t="shared" si="44"/>
        <v>0.9229999315</v>
      </c>
      <c r="AC319" s="23">
        <f t="shared" si="44"/>
        <v>0.8921060113</v>
      </c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</row>
    <row r="320" ht="14.25" customHeight="1">
      <c r="A320" s="25" t="s">
        <v>180</v>
      </c>
      <c r="B320" s="26">
        <v>-17.0</v>
      </c>
      <c r="C320" s="26">
        <v>-16.0</v>
      </c>
      <c r="D320" s="26">
        <v>-15.0</v>
      </c>
      <c r="E320" s="26">
        <v>-14.0</v>
      </c>
      <c r="F320" s="26">
        <v>-13.0</v>
      </c>
      <c r="G320" s="26">
        <v>-12.0</v>
      </c>
      <c r="H320" s="26">
        <v>-11.0</v>
      </c>
      <c r="I320" s="26">
        <v>-10.0</v>
      </c>
      <c r="J320" s="26">
        <v>-9.0</v>
      </c>
      <c r="K320" s="26">
        <v>-8.0</v>
      </c>
      <c r="L320" s="26">
        <v>-7.0</v>
      </c>
      <c r="M320" s="26">
        <v>-6.0</v>
      </c>
      <c r="N320" s="26">
        <v>-5.0</v>
      </c>
      <c r="O320" s="26">
        <v>-4.0</v>
      </c>
      <c r="P320" s="26">
        <v>-3.0</v>
      </c>
      <c r="Q320" s="26">
        <v>-2.0</v>
      </c>
      <c r="R320" s="26">
        <v>-1.0</v>
      </c>
      <c r="S320" s="26">
        <v>0.0</v>
      </c>
      <c r="T320" s="26">
        <v>1.0</v>
      </c>
      <c r="U320" s="26">
        <v>2.0</v>
      </c>
      <c r="V320" s="26">
        <v>3.0</v>
      </c>
      <c r="W320" s="26">
        <v>4.0</v>
      </c>
      <c r="X320" s="26">
        <v>5.0</v>
      </c>
      <c r="Y320" s="26">
        <v>6.0</v>
      </c>
      <c r="Z320" s="26">
        <v>7.0</v>
      </c>
      <c r="AA320" s="26">
        <v>8.0</v>
      </c>
      <c r="AB320" s="26">
        <v>9.0</v>
      </c>
      <c r="AC320" s="26">
        <v>10.0</v>
      </c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</row>
    <row r="321" ht="14.25" customHeight="1">
      <c r="A321" s="25" t="s">
        <v>47</v>
      </c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</row>
    <row r="322" ht="14.25" customHeight="1">
      <c r="A322" s="33" t="s">
        <v>55</v>
      </c>
      <c r="B322" s="23">
        <v>0.0</v>
      </c>
      <c r="C322" s="23">
        <v>0.0</v>
      </c>
      <c r="D322" s="23">
        <v>0.0</v>
      </c>
      <c r="E322" s="23">
        <v>0.0</v>
      </c>
      <c r="F322" s="23">
        <v>0.0</v>
      </c>
      <c r="G322" s="23">
        <v>0.0</v>
      </c>
      <c r="H322" s="23">
        <v>0.0</v>
      </c>
      <c r="I322" s="23">
        <v>0.0</v>
      </c>
      <c r="J322" s="23">
        <v>0.0</v>
      </c>
      <c r="K322" s="23">
        <v>0.0</v>
      </c>
      <c r="L322" s="23">
        <v>0.0</v>
      </c>
      <c r="M322" s="23">
        <v>0.0</v>
      </c>
      <c r="N322" s="23">
        <v>0.0</v>
      </c>
      <c r="O322" s="23">
        <v>0.0</v>
      </c>
      <c r="P322" s="23">
        <v>0.0</v>
      </c>
      <c r="Q322" s="23">
        <v>0.0</v>
      </c>
      <c r="R322" s="23">
        <v>0.0</v>
      </c>
      <c r="S322" s="23">
        <v>0.0</v>
      </c>
      <c r="T322" s="23">
        <v>0.0</v>
      </c>
      <c r="U322" s="23">
        <v>0.0</v>
      </c>
      <c r="V322" s="23">
        <v>0.0</v>
      </c>
      <c r="W322" s="23">
        <v>0.0</v>
      </c>
      <c r="X322" s="23">
        <v>0.0</v>
      </c>
      <c r="Y322" s="23">
        <v>0.0</v>
      </c>
      <c r="Z322" s="23">
        <v>0.0</v>
      </c>
      <c r="AA322" s="23">
        <v>0.0</v>
      </c>
      <c r="AB322" s="23">
        <v>0.0</v>
      </c>
      <c r="AC322" s="23">
        <v>0.0</v>
      </c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</row>
    <row r="323" ht="14.25" customHeight="1">
      <c r="A323" s="33" t="s">
        <v>56</v>
      </c>
      <c r="B323" s="43">
        <v>1.0</v>
      </c>
      <c r="C323" s="43">
        <v>1.0</v>
      </c>
      <c r="D323" s="43">
        <v>1.0</v>
      </c>
      <c r="E323" s="43">
        <v>1.0</v>
      </c>
      <c r="F323" s="43">
        <v>1.0</v>
      </c>
      <c r="G323" s="43">
        <v>1.0</v>
      </c>
      <c r="H323" s="43">
        <v>1.0</v>
      </c>
      <c r="I323" s="43">
        <v>1.0</v>
      </c>
      <c r="J323" s="43">
        <v>1.0</v>
      </c>
      <c r="K323" s="43">
        <v>1.0</v>
      </c>
      <c r="L323" s="43">
        <v>1.0</v>
      </c>
      <c r="M323" s="43">
        <v>1.0</v>
      </c>
      <c r="N323" s="43">
        <v>1.0</v>
      </c>
      <c r="O323" s="43">
        <v>1.0</v>
      </c>
      <c r="P323" s="43">
        <v>1.0</v>
      </c>
      <c r="Q323" s="43">
        <v>1.0</v>
      </c>
      <c r="R323" s="43">
        <v>1.0</v>
      </c>
      <c r="S323" s="43">
        <v>1.0</v>
      </c>
      <c r="T323" s="43">
        <v>1.0</v>
      </c>
      <c r="U323" s="43">
        <v>1.0</v>
      </c>
      <c r="V323" s="43">
        <v>1.0</v>
      </c>
      <c r="W323" s="43">
        <v>1.0</v>
      </c>
      <c r="X323" s="43">
        <v>1.0</v>
      </c>
      <c r="Y323" s="43">
        <v>1.0</v>
      </c>
      <c r="Z323" s="43">
        <v>1.0</v>
      </c>
      <c r="AA323" s="43">
        <v>1.0</v>
      </c>
      <c r="AB323" s="43">
        <v>1.0</v>
      </c>
      <c r="AC323" s="43">
        <v>1.0</v>
      </c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</row>
    <row r="324" ht="14.25" customHeight="1">
      <c r="A324" s="33" t="s">
        <v>153</v>
      </c>
      <c r="B324" s="34">
        <v>0.0</v>
      </c>
      <c r="C324" s="34">
        <v>0.0</v>
      </c>
      <c r="D324" s="34">
        <v>0.0</v>
      </c>
      <c r="E324" s="34">
        <v>0.0</v>
      </c>
      <c r="F324" s="34">
        <v>0.0</v>
      </c>
      <c r="G324" s="34">
        <v>0.0</v>
      </c>
      <c r="H324" s="34">
        <v>0.0</v>
      </c>
      <c r="I324" s="34">
        <v>0.0</v>
      </c>
      <c r="J324" s="34">
        <v>0.0</v>
      </c>
      <c r="K324" s="34">
        <v>0.0</v>
      </c>
      <c r="L324" s="34">
        <v>0.0</v>
      </c>
      <c r="M324" s="34">
        <v>0.0</v>
      </c>
      <c r="N324" s="34">
        <v>0.0</v>
      </c>
      <c r="O324" s="34">
        <v>0.0</v>
      </c>
      <c r="P324" s="34">
        <v>0.0</v>
      </c>
      <c r="Q324" s="34">
        <v>0.0</v>
      </c>
      <c r="R324" s="34">
        <v>0.0</v>
      </c>
      <c r="S324" s="34">
        <v>0.0</v>
      </c>
      <c r="T324" s="34">
        <v>0.0</v>
      </c>
      <c r="U324" s="34">
        <v>0.0</v>
      </c>
      <c r="V324" s="34">
        <v>0.0</v>
      </c>
      <c r="W324" s="34">
        <v>0.0</v>
      </c>
      <c r="X324" s="34">
        <v>0.0</v>
      </c>
      <c r="Y324" s="34">
        <v>0.0</v>
      </c>
      <c r="Z324" s="34">
        <v>0.0</v>
      </c>
      <c r="AA324" s="34">
        <v>0.0</v>
      </c>
      <c r="AB324" s="34">
        <v>0.0</v>
      </c>
      <c r="AC324" s="34">
        <v>0.0</v>
      </c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</row>
    <row r="325" ht="14.25" customHeight="1">
      <c r="A325" s="33" t="s">
        <v>59</v>
      </c>
      <c r="B325" s="34">
        <v>1.0</v>
      </c>
      <c r="C325" s="34">
        <v>1.0</v>
      </c>
      <c r="D325" s="34">
        <v>1.0</v>
      </c>
      <c r="E325" s="34">
        <v>1.0</v>
      </c>
      <c r="F325" s="34">
        <v>1.0</v>
      </c>
      <c r="G325" s="34">
        <v>1.0</v>
      </c>
      <c r="H325" s="34">
        <v>1.0</v>
      </c>
      <c r="I325" s="34">
        <v>1.0</v>
      </c>
      <c r="J325" s="34">
        <v>1.0</v>
      </c>
      <c r="K325" s="34">
        <v>1.0</v>
      </c>
      <c r="L325" s="34">
        <v>1.0</v>
      </c>
      <c r="M325" s="34">
        <v>1.0</v>
      </c>
      <c r="N325" s="34">
        <v>1.0</v>
      </c>
      <c r="O325" s="34">
        <v>1.0</v>
      </c>
      <c r="P325" s="34">
        <v>1.0</v>
      </c>
      <c r="Q325" s="34">
        <v>1.0</v>
      </c>
      <c r="R325" s="34">
        <v>1.0</v>
      </c>
      <c r="S325" s="34">
        <v>1.0</v>
      </c>
      <c r="T325" s="34">
        <v>1.0</v>
      </c>
      <c r="U325" s="34">
        <v>1.0</v>
      </c>
      <c r="V325" s="34">
        <v>1.0</v>
      </c>
      <c r="W325" s="34">
        <v>1.0</v>
      </c>
      <c r="X325" s="34">
        <v>1.0</v>
      </c>
      <c r="Y325" s="34">
        <v>1.0</v>
      </c>
      <c r="Z325" s="34">
        <v>1.0</v>
      </c>
      <c r="AA325" s="34">
        <v>1.0</v>
      </c>
      <c r="AB325" s="34">
        <v>1.0</v>
      </c>
      <c r="AC325" s="34">
        <v>1.0</v>
      </c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</row>
    <row r="326" ht="14.25" customHeight="1">
      <c r="A326" s="33" t="s">
        <v>60</v>
      </c>
      <c r="B326" s="43">
        <v>0.0</v>
      </c>
      <c r="C326" s="43">
        <v>0.0</v>
      </c>
      <c r="D326" s="43">
        <v>0.0</v>
      </c>
      <c r="E326" s="43">
        <v>0.0</v>
      </c>
      <c r="F326" s="43">
        <v>0.0</v>
      </c>
      <c r="G326" s="43">
        <v>0.0</v>
      </c>
      <c r="H326" s="43">
        <v>0.0</v>
      </c>
      <c r="I326" s="43">
        <v>0.0</v>
      </c>
      <c r="J326" s="43">
        <v>0.0</v>
      </c>
      <c r="K326" s="43">
        <v>0.0</v>
      </c>
      <c r="L326" s="43">
        <v>0.0</v>
      </c>
      <c r="M326" s="43">
        <v>0.0</v>
      </c>
      <c r="N326" s="43">
        <v>0.0</v>
      </c>
      <c r="O326" s="43">
        <v>0.0</v>
      </c>
      <c r="P326" s="43">
        <v>0.0</v>
      </c>
      <c r="Q326" s="43">
        <v>0.0</v>
      </c>
      <c r="R326" s="43">
        <v>0.0</v>
      </c>
      <c r="S326" s="43">
        <v>0.0</v>
      </c>
      <c r="T326" s="43">
        <v>0.0</v>
      </c>
      <c r="U326" s="43">
        <v>0.0</v>
      </c>
      <c r="V326" s="43">
        <v>0.0</v>
      </c>
      <c r="W326" s="43">
        <v>0.0</v>
      </c>
      <c r="X326" s="43">
        <v>0.0</v>
      </c>
      <c r="Y326" s="43">
        <v>0.0</v>
      </c>
      <c r="Z326" s="43">
        <v>0.0</v>
      </c>
      <c r="AA326" s="43">
        <v>0.0</v>
      </c>
      <c r="AB326" s="43">
        <v>0.0</v>
      </c>
      <c r="AC326" s="43">
        <v>0.0</v>
      </c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</row>
    <row r="327" ht="14.25" customHeight="1">
      <c r="A327" s="80" t="s">
        <v>103</v>
      </c>
      <c r="B327" s="81">
        <v>31.30301774743509</v>
      </c>
      <c r="C327" s="81">
        <v>29.81679719711073</v>
      </c>
      <c r="D327" s="81">
        <v>29.74349709740097</v>
      </c>
      <c r="E327" s="81">
        <v>29.71951885404985</v>
      </c>
      <c r="F327" s="81">
        <v>29.31072310026608</v>
      </c>
      <c r="G327" s="81">
        <v>28.69900154311114</v>
      </c>
      <c r="H327" s="81">
        <v>28.32867604824763</v>
      </c>
      <c r="I327" s="81">
        <v>28.61799532473019</v>
      </c>
      <c r="J327" s="81">
        <v>29.11271032152767</v>
      </c>
      <c r="K327" s="81">
        <v>28.12223652978892</v>
      </c>
      <c r="L327" s="81">
        <v>28.85447964110778</v>
      </c>
      <c r="M327" s="81">
        <v>27.43354380381195</v>
      </c>
      <c r="N327" s="81">
        <v>26.64415200731322</v>
      </c>
      <c r="O327" s="81">
        <v>26.59716636609539</v>
      </c>
      <c r="P327" s="81">
        <v>27.11681502741797</v>
      </c>
      <c r="Q327" s="81">
        <v>27.15913982404133</v>
      </c>
      <c r="R327" s="81">
        <v>26.92383287683292</v>
      </c>
      <c r="S327" s="81">
        <v>26.94398626114135</v>
      </c>
      <c r="T327" s="81">
        <v>25.97791306591942</v>
      </c>
      <c r="U327" s="81">
        <v>23.64227744779017</v>
      </c>
      <c r="V327" s="81">
        <v>22.93345955995959</v>
      </c>
      <c r="W327" s="81">
        <v>22.77500066769384</v>
      </c>
      <c r="X327" s="81">
        <v>21.51663146237346</v>
      </c>
      <c r="Y327" s="81">
        <v>23.02968115525031</v>
      </c>
      <c r="Z327" s="81">
        <v>22.1702404594623</v>
      </c>
      <c r="AA327" s="81">
        <v>21.28756383214515</v>
      </c>
      <c r="AB327" s="81">
        <v>19.28325832622274</v>
      </c>
      <c r="AC327" s="81">
        <v>18.860215578064</v>
      </c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</row>
    <row r="328" ht="14.25" customHeight="1">
      <c r="A328" s="21" t="s">
        <v>39</v>
      </c>
      <c r="B328" s="23">
        <f t="shared" ref="B328:AC328" si="45">B327/MAX(327:327)</f>
        <v>1</v>
      </c>
      <c r="C328" s="23">
        <f t="shared" si="45"/>
        <v>0.9525214929</v>
      </c>
      <c r="D328" s="23">
        <f t="shared" si="45"/>
        <v>0.9501798624</v>
      </c>
      <c r="E328" s="23">
        <f t="shared" si="45"/>
        <v>0.9494138582</v>
      </c>
      <c r="F328" s="23">
        <f t="shared" si="45"/>
        <v>0.9363545501</v>
      </c>
      <c r="G328" s="23">
        <f t="shared" si="45"/>
        <v>0.9168126145</v>
      </c>
      <c r="H328" s="23">
        <f t="shared" si="45"/>
        <v>0.9049822697</v>
      </c>
      <c r="I328" s="23">
        <f t="shared" si="45"/>
        <v>0.9142248059</v>
      </c>
      <c r="J328" s="23">
        <f t="shared" si="45"/>
        <v>0.9300288731</v>
      </c>
      <c r="K328" s="23">
        <f t="shared" si="45"/>
        <v>0.8983873937</v>
      </c>
      <c r="L328" s="23">
        <f t="shared" si="45"/>
        <v>0.921779487</v>
      </c>
      <c r="M328" s="23">
        <f t="shared" si="45"/>
        <v>0.8763865524</v>
      </c>
      <c r="N328" s="23">
        <f t="shared" si="45"/>
        <v>0.8511687986</v>
      </c>
      <c r="O328" s="23">
        <f t="shared" si="45"/>
        <v>0.8496678046</v>
      </c>
      <c r="P328" s="23">
        <f t="shared" si="45"/>
        <v>0.8662683977</v>
      </c>
      <c r="Q328" s="23">
        <f t="shared" si="45"/>
        <v>0.8676204973</v>
      </c>
      <c r="R328" s="23">
        <f t="shared" si="45"/>
        <v>0.8601034282</v>
      </c>
      <c r="S328" s="23">
        <f t="shared" si="45"/>
        <v>0.8607472442</v>
      </c>
      <c r="T328" s="23">
        <f t="shared" si="45"/>
        <v>0.8298852614</v>
      </c>
      <c r="U328" s="23">
        <f t="shared" si="45"/>
        <v>0.7552715089</v>
      </c>
      <c r="V328" s="23">
        <f t="shared" si="45"/>
        <v>0.7326277532</v>
      </c>
      <c r="W328" s="23">
        <f t="shared" si="45"/>
        <v>0.7275656568</v>
      </c>
      <c r="X328" s="23">
        <f t="shared" si="45"/>
        <v>0.6873660436</v>
      </c>
      <c r="Y328" s="23">
        <f t="shared" si="45"/>
        <v>0.7357016292</v>
      </c>
      <c r="Z328" s="23">
        <f t="shared" si="45"/>
        <v>0.7082461071</v>
      </c>
      <c r="AA328" s="23">
        <f t="shared" si="45"/>
        <v>0.6800482945</v>
      </c>
      <c r="AB328" s="23">
        <f t="shared" si="45"/>
        <v>0.6160191481</v>
      </c>
      <c r="AC328" s="23">
        <f t="shared" si="45"/>
        <v>0.6025047083</v>
      </c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</row>
    <row r="329" ht="14.25" customHeight="1">
      <c r="A329" s="25" t="s">
        <v>180</v>
      </c>
      <c r="B329" s="26">
        <v>-17.0</v>
      </c>
      <c r="C329" s="26">
        <v>-16.0</v>
      </c>
      <c r="D329" s="26">
        <v>-15.0</v>
      </c>
      <c r="E329" s="26">
        <v>-14.0</v>
      </c>
      <c r="F329" s="26">
        <v>-13.0</v>
      </c>
      <c r="G329" s="26">
        <v>-12.0</v>
      </c>
      <c r="H329" s="26">
        <v>-11.0</v>
      </c>
      <c r="I329" s="26">
        <v>-10.0</v>
      </c>
      <c r="J329" s="26">
        <v>-9.0</v>
      </c>
      <c r="K329" s="26">
        <v>-8.0</v>
      </c>
      <c r="L329" s="26">
        <v>-7.0</v>
      </c>
      <c r="M329" s="26">
        <v>-6.0</v>
      </c>
      <c r="N329" s="26">
        <v>-5.0</v>
      </c>
      <c r="O329" s="26">
        <v>-4.0</v>
      </c>
      <c r="P329" s="26">
        <v>-3.0</v>
      </c>
      <c r="Q329" s="26">
        <v>-2.0</v>
      </c>
      <c r="R329" s="26">
        <v>-1.0</v>
      </c>
      <c r="S329" s="26">
        <v>0.0</v>
      </c>
      <c r="T329" s="26">
        <v>1.0</v>
      </c>
      <c r="U329" s="26">
        <v>2.0</v>
      </c>
      <c r="V329" s="26">
        <v>3.0</v>
      </c>
      <c r="W329" s="26">
        <v>4.0</v>
      </c>
      <c r="X329" s="26">
        <v>5.0</v>
      </c>
      <c r="Y329" s="26">
        <v>6.0</v>
      </c>
      <c r="Z329" s="26">
        <v>7.0</v>
      </c>
      <c r="AA329" s="26">
        <v>8.0</v>
      </c>
      <c r="AB329" s="26">
        <v>9.0</v>
      </c>
      <c r="AC329" s="26">
        <v>10.0</v>
      </c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</row>
    <row r="330" ht="14.25" customHeight="1">
      <c r="A330" s="25" t="s">
        <v>47</v>
      </c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</row>
    <row r="331" ht="14.25" customHeight="1">
      <c r="A331" s="33" t="s">
        <v>55</v>
      </c>
      <c r="B331" s="23">
        <v>0.0</v>
      </c>
      <c r="C331" s="23">
        <v>0.0</v>
      </c>
      <c r="D331" s="23">
        <v>0.0</v>
      </c>
      <c r="E331" s="23">
        <v>0.0</v>
      </c>
      <c r="F331" s="23">
        <v>0.0</v>
      </c>
      <c r="G331" s="23">
        <v>0.0</v>
      </c>
      <c r="H331" s="23">
        <v>0.0</v>
      </c>
      <c r="I331" s="23">
        <v>0.0</v>
      </c>
      <c r="J331" s="23">
        <v>0.0</v>
      </c>
      <c r="K331" s="23">
        <v>0.0</v>
      </c>
      <c r="L331" s="23">
        <v>0.0</v>
      </c>
      <c r="M331" s="23">
        <v>0.0</v>
      </c>
      <c r="N331" s="23">
        <v>0.0</v>
      </c>
      <c r="O331" s="23">
        <v>0.0</v>
      </c>
      <c r="P331" s="23">
        <v>0.0</v>
      </c>
      <c r="Q331" s="23">
        <v>0.0</v>
      </c>
      <c r="R331" s="23">
        <v>0.0</v>
      </c>
      <c r="S331" s="23">
        <v>0.0</v>
      </c>
      <c r="T331" s="23">
        <v>0.0</v>
      </c>
      <c r="U331" s="23">
        <v>0.0</v>
      </c>
      <c r="V331" s="23">
        <v>0.0</v>
      </c>
      <c r="W331" s="23">
        <v>0.0</v>
      </c>
      <c r="X331" s="23">
        <v>0.0</v>
      </c>
      <c r="Y331" s="23">
        <v>0.0</v>
      </c>
      <c r="Z331" s="23">
        <v>0.0</v>
      </c>
      <c r="AA331" s="23">
        <v>0.0</v>
      </c>
      <c r="AB331" s="23">
        <v>0.0</v>
      </c>
      <c r="AC331" s="23">
        <v>0.0</v>
      </c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</row>
    <row r="332" ht="14.25" customHeight="1">
      <c r="A332" s="33" t="s">
        <v>56</v>
      </c>
      <c r="B332" s="43">
        <v>1.0</v>
      </c>
      <c r="C332" s="43">
        <v>1.0</v>
      </c>
      <c r="D332" s="43">
        <v>1.0</v>
      </c>
      <c r="E332" s="43">
        <v>1.0</v>
      </c>
      <c r="F332" s="43">
        <v>1.0</v>
      </c>
      <c r="G332" s="43">
        <v>1.0</v>
      </c>
      <c r="H332" s="43">
        <v>1.0</v>
      </c>
      <c r="I332" s="43">
        <v>1.0</v>
      </c>
      <c r="J332" s="43">
        <v>1.0</v>
      </c>
      <c r="K332" s="43">
        <v>1.0</v>
      </c>
      <c r="L332" s="43">
        <v>1.0</v>
      </c>
      <c r="M332" s="43">
        <v>1.0</v>
      </c>
      <c r="N332" s="43">
        <v>1.0</v>
      </c>
      <c r="O332" s="43">
        <v>1.0</v>
      </c>
      <c r="P332" s="43">
        <v>1.0</v>
      </c>
      <c r="Q332" s="43">
        <v>1.0</v>
      </c>
      <c r="R332" s="43">
        <v>1.0</v>
      </c>
      <c r="S332" s="43">
        <v>1.0</v>
      </c>
      <c r="T332" s="43">
        <v>1.0</v>
      </c>
      <c r="U332" s="43">
        <v>1.0</v>
      </c>
      <c r="V332" s="43">
        <v>1.0</v>
      </c>
      <c r="W332" s="43">
        <v>1.0</v>
      </c>
      <c r="X332" s="43">
        <v>1.0</v>
      </c>
      <c r="Y332" s="43">
        <v>1.0</v>
      </c>
      <c r="Z332" s="43">
        <v>1.0</v>
      </c>
      <c r="AA332" s="43">
        <v>1.0</v>
      </c>
      <c r="AB332" s="43">
        <v>1.0</v>
      </c>
      <c r="AC332" s="43">
        <v>1.0</v>
      </c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</row>
    <row r="333" ht="14.25" customHeight="1">
      <c r="A333" s="33" t="s">
        <v>153</v>
      </c>
      <c r="B333" s="34">
        <v>0.0</v>
      </c>
      <c r="C333" s="34">
        <v>0.0</v>
      </c>
      <c r="D333" s="34">
        <v>0.0</v>
      </c>
      <c r="E333" s="34">
        <v>0.0</v>
      </c>
      <c r="F333" s="34">
        <v>0.0</v>
      </c>
      <c r="G333" s="34">
        <v>0.0</v>
      </c>
      <c r="H333" s="34">
        <v>0.0</v>
      </c>
      <c r="I333" s="34">
        <v>0.0</v>
      </c>
      <c r="J333" s="34">
        <v>0.0</v>
      </c>
      <c r="K333" s="34">
        <v>0.0</v>
      </c>
      <c r="L333" s="34">
        <v>0.0</v>
      </c>
      <c r="M333" s="34">
        <v>0.0</v>
      </c>
      <c r="N333" s="34">
        <v>0.0</v>
      </c>
      <c r="O333" s="34">
        <v>0.0</v>
      </c>
      <c r="P333" s="34">
        <v>0.0</v>
      </c>
      <c r="Q333" s="34">
        <v>0.0</v>
      </c>
      <c r="R333" s="34">
        <v>0.0</v>
      </c>
      <c r="S333" s="34">
        <v>0.0</v>
      </c>
      <c r="T333" s="34">
        <v>0.0</v>
      </c>
      <c r="U333" s="34">
        <v>0.0</v>
      </c>
      <c r="V333" s="34">
        <v>0.0</v>
      </c>
      <c r="W333" s="34">
        <v>0.0</v>
      </c>
      <c r="X333" s="34">
        <v>0.0</v>
      </c>
      <c r="Y333" s="34">
        <v>0.0</v>
      </c>
      <c r="Z333" s="34">
        <v>0.0</v>
      </c>
      <c r="AA333" s="34">
        <v>0.0</v>
      </c>
      <c r="AB333" s="34">
        <v>0.0</v>
      </c>
      <c r="AC333" s="34">
        <v>0.0</v>
      </c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</row>
    <row r="334" ht="14.25" customHeight="1">
      <c r="A334" s="33" t="s">
        <v>59</v>
      </c>
      <c r="B334" s="34">
        <v>1.0</v>
      </c>
      <c r="C334" s="34">
        <v>1.0</v>
      </c>
      <c r="D334" s="34">
        <v>1.0</v>
      </c>
      <c r="E334" s="34">
        <v>1.0</v>
      </c>
      <c r="F334" s="34">
        <v>1.0</v>
      </c>
      <c r="G334" s="34">
        <v>1.0</v>
      </c>
      <c r="H334" s="34">
        <v>1.0</v>
      </c>
      <c r="I334" s="34">
        <v>1.0</v>
      </c>
      <c r="J334" s="34">
        <v>1.0</v>
      </c>
      <c r="K334" s="34">
        <v>1.0</v>
      </c>
      <c r="L334" s="34">
        <v>1.0</v>
      </c>
      <c r="M334" s="34">
        <v>1.0</v>
      </c>
      <c r="N334" s="34">
        <v>1.0</v>
      </c>
      <c r="O334" s="34">
        <v>1.0</v>
      </c>
      <c r="P334" s="34">
        <v>1.0</v>
      </c>
      <c r="Q334" s="34">
        <v>1.0</v>
      </c>
      <c r="R334" s="34">
        <v>1.0</v>
      </c>
      <c r="S334" s="34">
        <v>1.0</v>
      </c>
      <c r="T334" s="34">
        <v>1.0</v>
      </c>
      <c r="U334" s="34">
        <v>1.0</v>
      </c>
      <c r="V334" s="34">
        <v>1.0</v>
      </c>
      <c r="W334" s="34">
        <v>1.0</v>
      </c>
      <c r="X334" s="34">
        <v>1.0</v>
      </c>
      <c r="Y334" s="34">
        <v>1.0</v>
      </c>
      <c r="Z334" s="34">
        <v>1.0</v>
      </c>
      <c r="AA334" s="34">
        <v>1.0</v>
      </c>
      <c r="AB334" s="34">
        <v>1.0</v>
      </c>
      <c r="AC334" s="34">
        <v>1.0</v>
      </c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</row>
    <row r="335" ht="14.25" customHeight="1">
      <c r="A335" s="33" t="s">
        <v>60</v>
      </c>
      <c r="B335" s="43">
        <v>0.0</v>
      </c>
      <c r="C335" s="43">
        <v>0.0</v>
      </c>
      <c r="D335" s="43">
        <v>0.0</v>
      </c>
      <c r="E335" s="43">
        <v>0.0</v>
      </c>
      <c r="F335" s="43">
        <v>0.0</v>
      </c>
      <c r="G335" s="43">
        <v>0.0</v>
      </c>
      <c r="H335" s="43">
        <v>0.0</v>
      </c>
      <c r="I335" s="43">
        <v>0.0</v>
      </c>
      <c r="J335" s="43">
        <v>0.0</v>
      </c>
      <c r="K335" s="43">
        <v>0.0</v>
      </c>
      <c r="L335" s="43">
        <v>0.0</v>
      </c>
      <c r="M335" s="43">
        <v>0.0</v>
      </c>
      <c r="N335" s="43">
        <v>0.0</v>
      </c>
      <c r="O335" s="43">
        <v>0.0</v>
      </c>
      <c r="P335" s="43">
        <v>0.0</v>
      </c>
      <c r="Q335" s="43">
        <v>0.0</v>
      </c>
      <c r="R335" s="43">
        <v>0.0</v>
      </c>
      <c r="S335" s="43">
        <v>0.0</v>
      </c>
      <c r="T335" s="43">
        <v>0.0</v>
      </c>
      <c r="U335" s="43">
        <v>0.0</v>
      </c>
      <c r="V335" s="43">
        <v>0.0</v>
      </c>
      <c r="W335" s="43">
        <v>0.0</v>
      </c>
      <c r="X335" s="43">
        <v>0.0</v>
      </c>
      <c r="Y335" s="43">
        <v>0.0</v>
      </c>
      <c r="Z335" s="43">
        <v>0.0</v>
      </c>
      <c r="AA335" s="43">
        <v>0.0</v>
      </c>
      <c r="AB335" s="43">
        <v>0.0</v>
      </c>
      <c r="AC335" s="43">
        <v>0.0</v>
      </c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</row>
    <row r="336" ht="14.25" customHeight="1">
      <c r="A336" s="83" t="s">
        <v>105</v>
      </c>
      <c r="B336" s="84">
        <v>15.26781620421696</v>
      </c>
      <c r="C336" s="84">
        <v>15.26722680686213</v>
      </c>
      <c r="D336" s="84">
        <v>15.17490796793226</v>
      </c>
      <c r="E336" s="84">
        <v>15.6097323488228</v>
      </c>
      <c r="F336" s="84">
        <v>15.23950961104334</v>
      </c>
      <c r="G336" s="84">
        <v>15.40584792670128</v>
      </c>
      <c r="H336" s="84">
        <v>15.9024964842205</v>
      </c>
      <c r="I336" s="84">
        <v>16.03466552006058</v>
      </c>
      <c r="J336" s="84">
        <v>16.14868632321393</v>
      </c>
      <c r="K336" s="84">
        <v>16.22260548980398</v>
      </c>
      <c r="L336" s="84">
        <v>17.23433992707895</v>
      </c>
      <c r="M336" s="84">
        <v>16.70099289026297</v>
      </c>
      <c r="N336" s="84">
        <v>16.29809960854061</v>
      </c>
      <c r="O336" s="84">
        <v>16.68954509486274</v>
      </c>
      <c r="P336" s="84">
        <v>16.93859269984861</v>
      </c>
      <c r="Q336" s="84">
        <v>16.96004771024257</v>
      </c>
      <c r="R336" s="84">
        <v>15.90417482604592</v>
      </c>
      <c r="S336" s="84">
        <v>16.43057697051469</v>
      </c>
      <c r="T336" s="84">
        <v>14.83195550887872</v>
      </c>
      <c r="U336" s="84">
        <v>13.2633804296027</v>
      </c>
      <c r="V336" s="84">
        <v>13.49687054786665</v>
      </c>
      <c r="W336" s="84">
        <v>12.27895836165038</v>
      </c>
      <c r="X336" s="84">
        <v>11.90171784972226</v>
      </c>
      <c r="Y336" s="84">
        <v>12.68040557288813</v>
      </c>
      <c r="Z336" s="84">
        <v>12.48548468725368</v>
      </c>
      <c r="AA336" s="84">
        <v>12.29944578944373</v>
      </c>
      <c r="AB336" s="84">
        <v>12.35076499348875</v>
      </c>
      <c r="AC336" s="84">
        <v>11.63395286884494</v>
      </c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</row>
    <row r="337" ht="14.25" customHeight="1">
      <c r="A337" s="21" t="s">
        <v>39</v>
      </c>
      <c r="B337" s="23">
        <f t="shared" ref="B337:AC337" si="46">B336/MAX(336:336)</f>
        <v>0.8858950368</v>
      </c>
      <c r="C337" s="23">
        <f t="shared" si="46"/>
        <v>0.8858608378</v>
      </c>
      <c r="D337" s="23">
        <f t="shared" si="46"/>
        <v>0.8805041581</v>
      </c>
      <c r="E337" s="23">
        <f t="shared" si="46"/>
        <v>0.9057342733</v>
      </c>
      <c r="F337" s="23">
        <f t="shared" si="46"/>
        <v>0.8842525838</v>
      </c>
      <c r="G337" s="23">
        <f t="shared" si="46"/>
        <v>0.8939041467</v>
      </c>
      <c r="H337" s="23">
        <f t="shared" si="46"/>
        <v>0.9227215287</v>
      </c>
      <c r="I337" s="23">
        <f t="shared" si="46"/>
        <v>0.9303904639</v>
      </c>
      <c r="J337" s="23">
        <f t="shared" si="46"/>
        <v>0.9370063717</v>
      </c>
      <c r="K337" s="23">
        <f t="shared" si="46"/>
        <v>0.9412954345</v>
      </c>
      <c r="L337" s="23">
        <f t="shared" si="46"/>
        <v>1</v>
      </c>
      <c r="M337" s="23">
        <f t="shared" si="46"/>
        <v>0.9690532368</v>
      </c>
      <c r="N337" s="23">
        <f t="shared" si="46"/>
        <v>0.9456758818</v>
      </c>
      <c r="O337" s="23">
        <f t="shared" si="46"/>
        <v>0.9683889935</v>
      </c>
      <c r="P337" s="23">
        <f t="shared" si="46"/>
        <v>0.9828396545</v>
      </c>
      <c r="Q337" s="23">
        <f t="shared" si="46"/>
        <v>0.9840845534</v>
      </c>
      <c r="R337" s="23">
        <f t="shared" si="46"/>
        <v>0.9228189123</v>
      </c>
      <c r="S337" s="23">
        <f t="shared" si="46"/>
        <v>0.9533627072</v>
      </c>
      <c r="T337" s="23">
        <f t="shared" si="46"/>
        <v>0.8606047909</v>
      </c>
      <c r="U337" s="23">
        <f t="shared" si="46"/>
        <v>0.7695902765</v>
      </c>
      <c r="V337" s="23">
        <f t="shared" si="46"/>
        <v>0.7831382348</v>
      </c>
      <c r="W337" s="23">
        <f t="shared" si="46"/>
        <v>0.7124704754</v>
      </c>
      <c r="X337" s="23">
        <f t="shared" si="46"/>
        <v>0.6905815889</v>
      </c>
      <c r="Y337" s="23">
        <f t="shared" si="46"/>
        <v>0.735763924</v>
      </c>
      <c r="Z337" s="23">
        <f t="shared" si="46"/>
        <v>0.724453895</v>
      </c>
      <c r="AA337" s="23">
        <f t="shared" si="46"/>
        <v>0.7136592316</v>
      </c>
      <c r="AB337" s="23">
        <f t="shared" si="46"/>
        <v>0.7166369612</v>
      </c>
      <c r="AC337" s="23">
        <f t="shared" si="46"/>
        <v>0.6750448766</v>
      </c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</row>
    <row r="338" ht="14.25" customHeight="1">
      <c r="A338" s="25" t="s">
        <v>180</v>
      </c>
      <c r="B338" s="26">
        <v>-17.0</v>
      </c>
      <c r="C338" s="26">
        <v>-16.0</v>
      </c>
      <c r="D338" s="26">
        <v>-15.0</v>
      </c>
      <c r="E338" s="26">
        <v>-14.0</v>
      </c>
      <c r="F338" s="26">
        <v>-13.0</v>
      </c>
      <c r="G338" s="26">
        <v>-12.0</v>
      </c>
      <c r="H338" s="26">
        <v>-11.0</v>
      </c>
      <c r="I338" s="26">
        <v>-10.0</v>
      </c>
      <c r="J338" s="26">
        <v>-9.0</v>
      </c>
      <c r="K338" s="26">
        <v>-8.0</v>
      </c>
      <c r="L338" s="26">
        <v>-7.0</v>
      </c>
      <c r="M338" s="26">
        <v>-6.0</v>
      </c>
      <c r="N338" s="26">
        <v>-5.0</v>
      </c>
      <c r="O338" s="26">
        <v>-4.0</v>
      </c>
      <c r="P338" s="26">
        <v>-3.0</v>
      </c>
      <c r="Q338" s="26">
        <v>-2.0</v>
      </c>
      <c r="R338" s="26">
        <v>-1.0</v>
      </c>
      <c r="S338" s="26">
        <v>0.0</v>
      </c>
      <c r="T338" s="26">
        <v>1.0</v>
      </c>
      <c r="U338" s="26">
        <v>2.0</v>
      </c>
      <c r="V338" s="26">
        <v>3.0</v>
      </c>
      <c r="W338" s="26">
        <v>4.0</v>
      </c>
      <c r="X338" s="26">
        <v>5.0</v>
      </c>
      <c r="Y338" s="26">
        <v>6.0</v>
      </c>
      <c r="Z338" s="26">
        <v>7.0</v>
      </c>
      <c r="AA338" s="26">
        <v>8.0</v>
      </c>
      <c r="AB338" s="26">
        <v>9.0</v>
      </c>
      <c r="AC338" s="26">
        <v>10.0</v>
      </c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</row>
    <row r="339" ht="14.25" customHeight="1">
      <c r="A339" s="25" t="s">
        <v>47</v>
      </c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</row>
    <row r="340" ht="14.25" customHeight="1">
      <c r="A340" s="33" t="s">
        <v>55</v>
      </c>
      <c r="B340" s="23">
        <v>0.0</v>
      </c>
      <c r="C340" s="23">
        <v>0.0</v>
      </c>
      <c r="D340" s="23">
        <v>0.0</v>
      </c>
      <c r="E340" s="23">
        <v>0.0</v>
      </c>
      <c r="F340" s="23">
        <v>0.0</v>
      </c>
      <c r="G340" s="23">
        <v>0.0</v>
      </c>
      <c r="H340" s="23">
        <v>0.0</v>
      </c>
      <c r="I340" s="23">
        <v>0.0</v>
      </c>
      <c r="J340" s="23">
        <v>0.0</v>
      </c>
      <c r="K340" s="23">
        <v>0.0</v>
      </c>
      <c r="L340" s="23">
        <v>0.0</v>
      </c>
      <c r="M340" s="23">
        <v>0.0</v>
      </c>
      <c r="N340" s="23">
        <v>0.0</v>
      </c>
      <c r="O340" s="23">
        <v>0.0</v>
      </c>
      <c r="P340" s="23">
        <v>0.0</v>
      </c>
      <c r="Q340" s="23">
        <v>0.0</v>
      </c>
      <c r="R340" s="23">
        <v>0.0</v>
      </c>
      <c r="S340" s="23">
        <v>0.0</v>
      </c>
      <c r="T340" s="23">
        <v>0.0</v>
      </c>
      <c r="U340" s="23">
        <v>0.0</v>
      </c>
      <c r="V340" s="23">
        <v>0.0</v>
      </c>
      <c r="W340" s="23">
        <v>0.0</v>
      </c>
      <c r="X340" s="23">
        <v>0.0</v>
      </c>
      <c r="Y340" s="23">
        <v>0.0</v>
      </c>
      <c r="Z340" s="23">
        <v>0.0</v>
      </c>
      <c r="AA340" s="23">
        <v>0.0</v>
      </c>
      <c r="AB340" s="23">
        <v>0.0</v>
      </c>
      <c r="AC340" s="23">
        <v>0.0</v>
      </c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</row>
    <row r="341" ht="14.25" customHeight="1">
      <c r="A341" s="33" t="s">
        <v>56</v>
      </c>
      <c r="B341" s="43">
        <v>1.0</v>
      </c>
      <c r="C341" s="43">
        <v>1.0</v>
      </c>
      <c r="D341" s="43">
        <v>1.0</v>
      </c>
      <c r="E341" s="43">
        <v>1.0</v>
      </c>
      <c r="F341" s="43">
        <v>1.0</v>
      </c>
      <c r="G341" s="43">
        <v>1.0</v>
      </c>
      <c r="H341" s="43">
        <v>1.0</v>
      </c>
      <c r="I341" s="43">
        <v>1.0</v>
      </c>
      <c r="J341" s="43">
        <v>1.0</v>
      </c>
      <c r="K341" s="43">
        <v>1.0</v>
      </c>
      <c r="L341" s="43">
        <v>1.0</v>
      </c>
      <c r="M341" s="43">
        <v>1.0</v>
      </c>
      <c r="N341" s="43">
        <v>1.0</v>
      </c>
      <c r="O341" s="43">
        <v>1.0</v>
      </c>
      <c r="P341" s="43">
        <v>1.0</v>
      </c>
      <c r="Q341" s="43">
        <v>1.0</v>
      </c>
      <c r="R341" s="43">
        <v>1.0</v>
      </c>
      <c r="S341" s="43">
        <v>1.0</v>
      </c>
      <c r="T341" s="43">
        <v>1.0</v>
      </c>
      <c r="U341" s="43">
        <v>1.0</v>
      </c>
      <c r="V341" s="43">
        <v>1.0</v>
      </c>
      <c r="W341" s="43">
        <v>1.0</v>
      </c>
      <c r="X341" s="43">
        <v>1.0</v>
      </c>
      <c r="Y341" s="43">
        <v>1.0</v>
      </c>
      <c r="Z341" s="43">
        <v>1.0</v>
      </c>
      <c r="AA341" s="43">
        <v>1.0</v>
      </c>
      <c r="AB341" s="43">
        <v>1.0</v>
      </c>
      <c r="AC341" s="43">
        <v>1.0</v>
      </c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</row>
    <row r="342" ht="14.25" customHeight="1">
      <c r="A342" s="33" t="s">
        <v>153</v>
      </c>
      <c r="B342" s="34">
        <v>0.0</v>
      </c>
      <c r="C342" s="34">
        <v>0.0</v>
      </c>
      <c r="D342" s="34">
        <v>0.0</v>
      </c>
      <c r="E342" s="34">
        <v>0.0</v>
      </c>
      <c r="F342" s="34">
        <v>0.0</v>
      </c>
      <c r="G342" s="34">
        <v>0.0</v>
      </c>
      <c r="H342" s="34">
        <v>0.0</v>
      </c>
      <c r="I342" s="34">
        <v>0.0</v>
      </c>
      <c r="J342" s="34">
        <v>0.0</v>
      </c>
      <c r="K342" s="34">
        <v>0.0</v>
      </c>
      <c r="L342" s="34">
        <v>0.0</v>
      </c>
      <c r="M342" s="34">
        <v>0.0</v>
      </c>
      <c r="N342" s="34">
        <v>0.0</v>
      </c>
      <c r="O342" s="34">
        <v>0.0</v>
      </c>
      <c r="P342" s="34">
        <v>0.0</v>
      </c>
      <c r="Q342" s="34">
        <v>0.0</v>
      </c>
      <c r="R342" s="34">
        <v>0.0</v>
      </c>
      <c r="S342" s="34">
        <v>0.0</v>
      </c>
      <c r="T342" s="34">
        <v>0.0</v>
      </c>
      <c r="U342" s="34">
        <v>0.0</v>
      </c>
      <c r="V342" s="34">
        <v>0.0</v>
      </c>
      <c r="W342" s="34">
        <v>0.0</v>
      </c>
      <c r="X342" s="34">
        <v>0.0</v>
      </c>
      <c r="Y342" s="34">
        <v>0.0</v>
      </c>
      <c r="Z342" s="34">
        <v>0.0</v>
      </c>
      <c r="AA342" s="34">
        <v>0.0</v>
      </c>
      <c r="AB342" s="34">
        <v>0.0</v>
      </c>
      <c r="AC342" s="34">
        <v>0.0</v>
      </c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</row>
    <row r="343" ht="14.25" customHeight="1">
      <c r="A343" s="33" t="s">
        <v>59</v>
      </c>
      <c r="B343" s="34">
        <v>1.0</v>
      </c>
      <c r="C343" s="34">
        <v>1.0</v>
      </c>
      <c r="D343" s="34">
        <v>1.0</v>
      </c>
      <c r="E343" s="34">
        <v>1.0</v>
      </c>
      <c r="F343" s="34">
        <v>1.0</v>
      </c>
      <c r="G343" s="34">
        <v>1.0</v>
      </c>
      <c r="H343" s="34">
        <v>1.0</v>
      </c>
      <c r="I343" s="34">
        <v>1.0</v>
      </c>
      <c r="J343" s="34">
        <v>1.0</v>
      </c>
      <c r="K343" s="34">
        <v>1.0</v>
      </c>
      <c r="L343" s="34">
        <v>1.0</v>
      </c>
      <c r="M343" s="34">
        <v>1.0</v>
      </c>
      <c r="N343" s="34">
        <v>1.0</v>
      </c>
      <c r="O343" s="34">
        <v>1.0</v>
      </c>
      <c r="P343" s="34">
        <v>1.0</v>
      </c>
      <c r="Q343" s="34">
        <v>1.0</v>
      </c>
      <c r="R343" s="34">
        <v>1.0</v>
      </c>
      <c r="S343" s="34">
        <v>1.0</v>
      </c>
      <c r="T343" s="34">
        <v>1.0</v>
      </c>
      <c r="U343" s="34">
        <v>1.0</v>
      </c>
      <c r="V343" s="34">
        <v>1.0</v>
      </c>
      <c r="W343" s="34">
        <v>1.0</v>
      </c>
      <c r="X343" s="34">
        <v>1.0</v>
      </c>
      <c r="Y343" s="34">
        <v>1.0</v>
      </c>
      <c r="Z343" s="34">
        <v>1.0</v>
      </c>
      <c r="AA343" s="34">
        <v>1.0</v>
      </c>
      <c r="AB343" s="34">
        <v>1.0</v>
      </c>
      <c r="AC343" s="34">
        <v>1.0</v>
      </c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</row>
    <row r="344" ht="14.25" customHeight="1">
      <c r="A344" s="33" t="s">
        <v>60</v>
      </c>
      <c r="B344" s="43">
        <v>0.0</v>
      </c>
      <c r="C344" s="43">
        <v>0.0</v>
      </c>
      <c r="D344" s="43">
        <v>0.0</v>
      </c>
      <c r="E344" s="43">
        <v>0.0</v>
      </c>
      <c r="F344" s="43">
        <v>0.0</v>
      </c>
      <c r="G344" s="43">
        <v>0.0</v>
      </c>
      <c r="H344" s="43">
        <v>0.0</v>
      </c>
      <c r="I344" s="43">
        <v>0.0</v>
      </c>
      <c r="J344" s="43">
        <v>0.0</v>
      </c>
      <c r="K344" s="43">
        <v>0.0</v>
      </c>
      <c r="L344" s="43">
        <v>0.0</v>
      </c>
      <c r="M344" s="43">
        <v>0.0</v>
      </c>
      <c r="N344" s="43">
        <v>0.0</v>
      </c>
      <c r="O344" s="43">
        <v>0.0</v>
      </c>
      <c r="P344" s="43">
        <v>0.0</v>
      </c>
      <c r="Q344" s="43">
        <v>0.0</v>
      </c>
      <c r="R344" s="43">
        <v>0.0</v>
      </c>
      <c r="S344" s="43">
        <v>0.0</v>
      </c>
      <c r="T344" s="43">
        <v>0.0</v>
      </c>
      <c r="U344" s="43">
        <v>0.0</v>
      </c>
      <c r="V344" s="43">
        <v>0.0</v>
      </c>
      <c r="W344" s="43">
        <v>0.0</v>
      </c>
      <c r="X344" s="43">
        <v>0.0</v>
      </c>
      <c r="Y344" s="43">
        <v>0.0</v>
      </c>
      <c r="Z344" s="43">
        <v>0.0</v>
      </c>
      <c r="AA344" s="43">
        <v>0.0</v>
      </c>
      <c r="AB344" s="43">
        <v>0.0</v>
      </c>
      <c r="AC344" s="43">
        <v>0.0</v>
      </c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</row>
    <row r="345" ht="14.25" customHeight="1">
      <c r="A345" s="86" t="s">
        <v>38</v>
      </c>
      <c r="B345" s="87">
        <v>27.16396897507321</v>
      </c>
      <c r="C345" s="87">
        <v>27.90585418709951</v>
      </c>
      <c r="D345" s="87">
        <v>29.1372627488693</v>
      </c>
      <c r="E345" s="87">
        <v>29.81195801392614</v>
      </c>
      <c r="F345" s="87">
        <v>29.00469129415896</v>
      </c>
      <c r="G345" s="87">
        <v>30.5659658681232</v>
      </c>
      <c r="H345" s="87">
        <v>31.71125940153</v>
      </c>
      <c r="I345" s="87">
        <v>30.71070310775977</v>
      </c>
      <c r="J345" s="87">
        <v>30.28574163653798</v>
      </c>
      <c r="K345" s="87">
        <v>30.68452726818258</v>
      </c>
      <c r="L345" s="87">
        <v>31.90608877901387</v>
      </c>
      <c r="M345" s="87">
        <v>29.87985552954112</v>
      </c>
      <c r="N345" s="87">
        <v>30.89943190619579</v>
      </c>
      <c r="O345" s="87">
        <v>30.96655531075008</v>
      </c>
      <c r="P345" s="87">
        <v>31.25018307430732</v>
      </c>
      <c r="Q345" s="87">
        <v>31.36512385783551</v>
      </c>
      <c r="R345" s="87">
        <v>31.4790418458784</v>
      </c>
      <c r="S345" s="87">
        <v>31.5520334905274</v>
      </c>
      <c r="T345" s="87">
        <v>29.60292556598839</v>
      </c>
      <c r="U345" s="87">
        <v>25.22497753322211</v>
      </c>
      <c r="V345" s="87">
        <v>27.73728979587951</v>
      </c>
      <c r="W345" s="87">
        <v>27.04992950565294</v>
      </c>
      <c r="X345" s="87">
        <v>25.54803237330078</v>
      </c>
      <c r="Y345" s="87">
        <v>24.99645648485636</v>
      </c>
      <c r="Z345" s="87">
        <v>25.41940752445147</v>
      </c>
      <c r="AA345" s="87">
        <v>24.72957107427297</v>
      </c>
      <c r="AB345" s="87">
        <v>23.61206491714992</v>
      </c>
      <c r="AC345" s="87">
        <v>22.36279682041454</v>
      </c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</row>
    <row r="346" ht="14.25" customHeight="1">
      <c r="A346" s="21" t="s">
        <v>39</v>
      </c>
      <c r="B346" s="23">
        <f t="shared" ref="B346:AC346" si="47">B345/MAX(345:345)</f>
        <v>0.8513725754</v>
      </c>
      <c r="C346" s="23">
        <f t="shared" si="47"/>
        <v>0.874624727</v>
      </c>
      <c r="D346" s="23">
        <f t="shared" si="47"/>
        <v>0.9132195096</v>
      </c>
      <c r="E346" s="23">
        <f t="shared" si="47"/>
        <v>0.9343657952</v>
      </c>
      <c r="F346" s="23">
        <f t="shared" si="47"/>
        <v>0.9090644577</v>
      </c>
      <c r="G346" s="23">
        <f t="shared" si="47"/>
        <v>0.9579978944</v>
      </c>
      <c r="H346" s="23">
        <f t="shared" si="47"/>
        <v>0.9938936615</v>
      </c>
      <c r="I346" s="23">
        <f t="shared" si="47"/>
        <v>0.9625342461</v>
      </c>
      <c r="J346" s="23">
        <f t="shared" si="47"/>
        <v>0.9492151121</v>
      </c>
      <c r="K346" s="23">
        <f t="shared" si="47"/>
        <v>0.9617138434</v>
      </c>
      <c r="L346" s="23">
        <f t="shared" si="47"/>
        <v>1</v>
      </c>
      <c r="M346" s="23">
        <f t="shared" si="47"/>
        <v>0.9364938378</v>
      </c>
      <c r="N346" s="23">
        <f t="shared" si="47"/>
        <v>0.9684493803</v>
      </c>
      <c r="O346" s="23">
        <f t="shared" si="47"/>
        <v>0.9705531607</v>
      </c>
      <c r="P346" s="23">
        <f t="shared" si="47"/>
        <v>0.9794426164</v>
      </c>
      <c r="Q346" s="23">
        <f t="shared" si="47"/>
        <v>0.9830450882</v>
      </c>
      <c r="R346" s="23">
        <f t="shared" si="47"/>
        <v>0.9866155035</v>
      </c>
      <c r="S346" s="23">
        <f t="shared" si="47"/>
        <v>0.9889032062</v>
      </c>
      <c r="T346" s="23">
        <f t="shared" si="47"/>
        <v>0.9278143044</v>
      </c>
      <c r="U346" s="23">
        <f t="shared" si="47"/>
        <v>0.7906007442</v>
      </c>
      <c r="V346" s="23">
        <f t="shared" si="47"/>
        <v>0.8693415852</v>
      </c>
      <c r="W346" s="23">
        <f t="shared" si="47"/>
        <v>0.8477983526</v>
      </c>
      <c r="X346" s="23">
        <f t="shared" si="47"/>
        <v>0.8007259226</v>
      </c>
      <c r="Y346" s="23">
        <f t="shared" si="47"/>
        <v>0.783438442</v>
      </c>
      <c r="Z346" s="23">
        <f t="shared" si="47"/>
        <v>0.7966945651</v>
      </c>
      <c r="AA346" s="23">
        <f t="shared" si="47"/>
        <v>0.7750737248</v>
      </c>
      <c r="AB346" s="23">
        <f t="shared" si="47"/>
        <v>0.7400488691</v>
      </c>
      <c r="AC346" s="23">
        <f t="shared" si="47"/>
        <v>0.7008943332</v>
      </c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</row>
    <row r="347" ht="14.25" customHeight="1">
      <c r="A347" s="25" t="s">
        <v>180</v>
      </c>
      <c r="B347" s="26">
        <v>-17.0</v>
      </c>
      <c r="C347" s="26">
        <v>-16.0</v>
      </c>
      <c r="D347" s="26">
        <v>-15.0</v>
      </c>
      <c r="E347" s="26">
        <v>-14.0</v>
      </c>
      <c r="F347" s="26">
        <v>-13.0</v>
      </c>
      <c r="G347" s="26">
        <v>-12.0</v>
      </c>
      <c r="H347" s="26">
        <v>-11.0</v>
      </c>
      <c r="I347" s="26">
        <v>-10.0</v>
      </c>
      <c r="J347" s="26">
        <v>-9.0</v>
      </c>
      <c r="K347" s="26">
        <v>-8.0</v>
      </c>
      <c r="L347" s="26">
        <v>-7.0</v>
      </c>
      <c r="M347" s="26">
        <v>-6.0</v>
      </c>
      <c r="N347" s="26">
        <v>-5.0</v>
      </c>
      <c r="O347" s="26">
        <v>-4.0</v>
      </c>
      <c r="P347" s="26">
        <v>-3.0</v>
      </c>
      <c r="Q347" s="26">
        <v>-2.0</v>
      </c>
      <c r="R347" s="26">
        <v>-1.0</v>
      </c>
      <c r="S347" s="26">
        <v>0.0</v>
      </c>
      <c r="T347" s="26">
        <v>1.0</v>
      </c>
      <c r="U347" s="26">
        <v>2.0</v>
      </c>
      <c r="V347" s="26">
        <v>3.0</v>
      </c>
      <c r="W347" s="26">
        <v>4.0</v>
      </c>
      <c r="X347" s="26">
        <v>5.0</v>
      </c>
      <c r="Y347" s="26">
        <v>6.0</v>
      </c>
      <c r="Z347" s="26">
        <v>7.0</v>
      </c>
      <c r="AA347" s="26">
        <v>8.0</v>
      </c>
      <c r="AB347" s="26">
        <v>9.0</v>
      </c>
      <c r="AC347" s="26">
        <v>10.0</v>
      </c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</row>
    <row r="348" ht="14.25" customHeight="1">
      <c r="A348" s="25" t="s">
        <v>47</v>
      </c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</row>
    <row r="349" ht="14.25" customHeight="1">
      <c r="A349" s="33" t="s">
        <v>55</v>
      </c>
      <c r="B349" s="23">
        <v>0.0</v>
      </c>
      <c r="C349" s="23">
        <v>0.0</v>
      </c>
      <c r="D349" s="23">
        <v>0.0</v>
      </c>
      <c r="E349" s="23">
        <v>0.0</v>
      </c>
      <c r="F349" s="23">
        <v>0.0</v>
      </c>
      <c r="G349" s="23">
        <v>0.0</v>
      </c>
      <c r="H349" s="23">
        <v>0.0</v>
      </c>
      <c r="I349" s="23">
        <v>0.0</v>
      </c>
      <c r="J349" s="23">
        <v>0.0</v>
      </c>
      <c r="K349" s="23">
        <v>0.0</v>
      </c>
      <c r="L349" s="23">
        <v>0.0</v>
      </c>
      <c r="M349" s="23">
        <v>0.0</v>
      </c>
      <c r="N349" s="23">
        <v>0.0</v>
      </c>
      <c r="O349" s="23">
        <v>0.0</v>
      </c>
      <c r="P349" s="23">
        <v>0.0</v>
      </c>
      <c r="Q349" s="23">
        <v>0.0</v>
      </c>
      <c r="R349" s="23">
        <v>0.0</v>
      </c>
      <c r="S349" s="23">
        <v>0.0</v>
      </c>
      <c r="T349" s="23">
        <v>0.0</v>
      </c>
      <c r="U349" s="23">
        <v>0.0</v>
      </c>
      <c r="V349" s="23">
        <v>0.0</v>
      </c>
      <c r="W349" s="23">
        <v>0.0</v>
      </c>
      <c r="X349" s="23">
        <v>0.0</v>
      </c>
      <c r="Y349" s="23">
        <v>0.0</v>
      </c>
      <c r="Z349" s="23">
        <v>0.0</v>
      </c>
      <c r="AA349" s="23">
        <v>0.0</v>
      </c>
      <c r="AB349" s="23">
        <v>0.0</v>
      </c>
      <c r="AC349" s="23">
        <v>0.0</v>
      </c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</row>
    <row r="350" ht="14.25" customHeight="1">
      <c r="A350" s="33" t="s">
        <v>56</v>
      </c>
      <c r="B350" s="43">
        <v>1.0</v>
      </c>
      <c r="C350" s="43">
        <v>1.0</v>
      </c>
      <c r="D350" s="43">
        <v>1.0</v>
      </c>
      <c r="E350" s="43">
        <v>1.0</v>
      </c>
      <c r="F350" s="43">
        <v>1.0</v>
      </c>
      <c r="G350" s="43">
        <v>1.0</v>
      </c>
      <c r="H350" s="43">
        <v>1.0</v>
      </c>
      <c r="I350" s="43">
        <v>1.0</v>
      </c>
      <c r="J350" s="43">
        <v>1.0</v>
      </c>
      <c r="K350" s="43">
        <v>1.0</v>
      </c>
      <c r="L350" s="43">
        <v>1.0</v>
      </c>
      <c r="M350" s="43">
        <v>1.0</v>
      </c>
      <c r="N350" s="43">
        <v>1.0</v>
      </c>
      <c r="O350" s="43">
        <v>1.0</v>
      </c>
      <c r="P350" s="43">
        <v>1.0</v>
      </c>
      <c r="Q350" s="43">
        <v>1.0</v>
      </c>
      <c r="R350" s="43">
        <v>1.0</v>
      </c>
      <c r="S350" s="43">
        <v>1.0</v>
      </c>
      <c r="T350" s="43">
        <v>1.0</v>
      </c>
      <c r="U350" s="43">
        <v>1.0</v>
      </c>
      <c r="V350" s="43">
        <v>1.0</v>
      </c>
      <c r="W350" s="43">
        <v>1.0</v>
      </c>
      <c r="X350" s="43">
        <v>1.0</v>
      </c>
      <c r="Y350" s="43">
        <v>1.0</v>
      </c>
      <c r="Z350" s="43">
        <v>1.0</v>
      </c>
      <c r="AA350" s="43">
        <v>1.0</v>
      </c>
      <c r="AB350" s="43">
        <v>1.0</v>
      </c>
      <c r="AC350" s="43">
        <v>1.0</v>
      </c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</row>
    <row r="351" ht="14.25" customHeight="1">
      <c r="A351" s="33" t="s">
        <v>153</v>
      </c>
      <c r="B351" s="34">
        <v>0.0</v>
      </c>
      <c r="C351" s="34">
        <v>0.0</v>
      </c>
      <c r="D351" s="34">
        <v>0.0</v>
      </c>
      <c r="E351" s="34">
        <v>0.0</v>
      </c>
      <c r="F351" s="34">
        <v>0.0</v>
      </c>
      <c r="G351" s="34">
        <v>0.0</v>
      </c>
      <c r="H351" s="34">
        <v>0.0</v>
      </c>
      <c r="I351" s="34">
        <v>0.0</v>
      </c>
      <c r="J351" s="34">
        <v>0.0</v>
      </c>
      <c r="K351" s="34">
        <v>0.0</v>
      </c>
      <c r="L351" s="34">
        <v>0.0</v>
      </c>
      <c r="M351" s="34">
        <v>0.0</v>
      </c>
      <c r="N351" s="34">
        <v>0.0</v>
      </c>
      <c r="O351" s="34">
        <v>0.0</v>
      </c>
      <c r="P351" s="34">
        <v>0.0</v>
      </c>
      <c r="Q351" s="34">
        <v>0.0</v>
      </c>
      <c r="R351" s="34">
        <v>0.0</v>
      </c>
      <c r="S351" s="34">
        <v>0.0</v>
      </c>
      <c r="T351" s="34">
        <v>0.0</v>
      </c>
      <c r="U351" s="34">
        <v>0.0</v>
      </c>
      <c r="V351" s="34">
        <v>0.0</v>
      </c>
      <c r="W351" s="34">
        <v>0.0</v>
      </c>
      <c r="X351" s="34">
        <v>0.0</v>
      </c>
      <c r="Y351" s="34">
        <v>0.0</v>
      </c>
      <c r="Z351" s="34">
        <v>0.0</v>
      </c>
      <c r="AA351" s="34">
        <v>0.0</v>
      </c>
      <c r="AB351" s="34">
        <v>0.0</v>
      </c>
      <c r="AC351" s="34">
        <v>0.0</v>
      </c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</row>
    <row r="352" ht="14.25" customHeight="1">
      <c r="A352" s="33" t="s">
        <v>59</v>
      </c>
      <c r="B352" s="34">
        <v>1.0</v>
      </c>
      <c r="C352" s="34">
        <v>1.0</v>
      </c>
      <c r="D352" s="34">
        <v>1.0</v>
      </c>
      <c r="E352" s="34">
        <v>1.0</v>
      </c>
      <c r="F352" s="34">
        <v>1.0</v>
      </c>
      <c r="G352" s="34">
        <v>1.0</v>
      </c>
      <c r="H352" s="34">
        <v>1.0</v>
      </c>
      <c r="I352" s="34">
        <v>1.0</v>
      </c>
      <c r="J352" s="34">
        <v>1.0</v>
      </c>
      <c r="K352" s="34">
        <v>1.0</v>
      </c>
      <c r="L352" s="34">
        <v>1.0</v>
      </c>
      <c r="M352" s="34">
        <v>1.0</v>
      </c>
      <c r="N352" s="34">
        <v>1.0</v>
      </c>
      <c r="O352" s="34">
        <v>1.0</v>
      </c>
      <c r="P352" s="34">
        <v>1.0</v>
      </c>
      <c r="Q352" s="34">
        <v>1.0</v>
      </c>
      <c r="R352" s="34">
        <v>1.0</v>
      </c>
      <c r="S352" s="34">
        <v>1.0</v>
      </c>
      <c r="T352" s="34">
        <v>1.0</v>
      </c>
      <c r="U352" s="34">
        <v>1.0</v>
      </c>
      <c r="V352" s="34">
        <v>1.0</v>
      </c>
      <c r="W352" s="34">
        <v>1.0</v>
      </c>
      <c r="X352" s="34">
        <v>1.0</v>
      </c>
      <c r="Y352" s="34">
        <v>1.0</v>
      </c>
      <c r="Z352" s="34">
        <v>1.0</v>
      </c>
      <c r="AA352" s="34">
        <v>1.0</v>
      </c>
      <c r="AB352" s="34">
        <v>1.0</v>
      </c>
      <c r="AC352" s="34">
        <v>1.0</v>
      </c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</row>
    <row r="353" ht="14.25" customHeight="1">
      <c r="A353" s="33" t="s">
        <v>60</v>
      </c>
      <c r="B353" s="43">
        <v>0.0</v>
      </c>
      <c r="C353" s="43">
        <v>0.0</v>
      </c>
      <c r="D353" s="43">
        <v>0.0</v>
      </c>
      <c r="E353" s="43">
        <v>0.0</v>
      </c>
      <c r="F353" s="43">
        <v>0.0</v>
      </c>
      <c r="G353" s="43">
        <v>0.0</v>
      </c>
      <c r="H353" s="43">
        <v>0.0</v>
      </c>
      <c r="I353" s="43">
        <v>0.0</v>
      </c>
      <c r="J353" s="43">
        <v>0.0</v>
      </c>
      <c r="K353" s="43">
        <v>0.0</v>
      </c>
      <c r="L353" s="43">
        <v>0.0</v>
      </c>
      <c r="M353" s="43">
        <v>0.0</v>
      </c>
      <c r="N353" s="43">
        <v>0.0</v>
      </c>
      <c r="O353" s="43">
        <v>0.0</v>
      </c>
      <c r="P353" s="43">
        <v>0.0</v>
      </c>
      <c r="Q353" s="43">
        <v>0.0</v>
      </c>
      <c r="R353" s="43">
        <v>0.0</v>
      </c>
      <c r="S353" s="43">
        <v>0.0</v>
      </c>
      <c r="T353" s="43">
        <v>0.0</v>
      </c>
      <c r="U353" s="43">
        <v>0.0</v>
      </c>
      <c r="V353" s="43">
        <v>0.0</v>
      </c>
      <c r="W353" s="43">
        <v>0.0</v>
      </c>
      <c r="X353" s="43">
        <v>0.0</v>
      </c>
      <c r="Y353" s="43">
        <v>0.0</v>
      </c>
      <c r="Z353" s="43">
        <v>0.0</v>
      </c>
      <c r="AA353" s="43">
        <v>0.0</v>
      </c>
      <c r="AB353" s="43">
        <v>0.0</v>
      </c>
      <c r="AC353" s="43">
        <v>0.0</v>
      </c>
      <c r="AD353" s="40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</row>
    <row r="354" ht="14.25" customHeight="1">
      <c r="A354" s="89" t="s">
        <v>40</v>
      </c>
      <c r="B354" s="90">
        <v>62.46256639172554</v>
      </c>
      <c r="C354" s="90">
        <v>61.68421209688017</v>
      </c>
      <c r="D354" s="90">
        <v>62.10141467310121</v>
      </c>
      <c r="E354" s="90">
        <v>60.82136299806314</v>
      </c>
      <c r="F354" s="90">
        <v>60.1318290311403</v>
      </c>
      <c r="G354" s="90">
        <v>67.6546653841039</v>
      </c>
      <c r="H354" s="90">
        <v>68.60677411838945</v>
      </c>
      <c r="I354" s="90">
        <v>68.23309828297019</v>
      </c>
      <c r="J354" s="90">
        <v>69.20638040249321</v>
      </c>
      <c r="K354" s="90">
        <v>69.57147017972633</v>
      </c>
      <c r="L354" s="90">
        <v>70.27824772378233</v>
      </c>
      <c r="M354" s="90">
        <v>68.24539839124567</v>
      </c>
      <c r="N354" s="90">
        <v>67.59746384193946</v>
      </c>
      <c r="O354" s="90">
        <v>67.08430266765802</v>
      </c>
      <c r="P354" s="90">
        <v>70.61099570603689</v>
      </c>
      <c r="Q354" s="90">
        <v>71.81637072250624</v>
      </c>
      <c r="R354" s="90">
        <v>67.64884603331795</v>
      </c>
      <c r="S354" s="90">
        <v>64.69524986478328</v>
      </c>
      <c r="T354" s="90">
        <v>57.40306468366943</v>
      </c>
      <c r="U354" s="90">
        <v>54.0604381692964</v>
      </c>
      <c r="V354" s="90">
        <v>54.24283530702996</v>
      </c>
      <c r="W354" s="90">
        <v>53.44290015221575</v>
      </c>
      <c r="X354" s="90">
        <v>52.10883201021544</v>
      </c>
      <c r="Y354" s="90">
        <v>48.81314679432111</v>
      </c>
      <c r="Z354" s="90">
        <v>47.78680875237726</v>
      </c>
      <c r="AA354" s="90">
        <v>48.87242770372372</v>
      </c>
      <c r="AB354" s="90">
        <v>46.81858551880244</v>
      </c>
      <c r="AC354" s="90">
        <v>46.34519050224392</v>
      </c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</row>
    <row r="355" ht="14.25" customHeight="1">
      <c r="A355" s="21" t="s">
        <v>39</v>
      </c>
      <c r="B355" s="23">
        <f t="shared" ref="B355:AC355" si="48">B354/MAX(354:354)</f>
        <v>0.8697538704</v>
      </c>
      <c r="C355" s="23">
        <f t="shared" si="48"/>
        <v>0.8589157524</v>
      </c>
      <c r="D355" s="23">
        <f t="shared" si="48"/>
        <v>0.8647250487</v>
      </c>
      <c r="E355" s="23">
        <f t="shared" si="48"/>
        <v>0.8469010949</v>
      </c>
      <c r="F355" s="23">
        <f t="shared" si="48"/>
        <v>0.8372997469</v>
      </c>
      <c r="G355" s="23">
        <f t="shared" si="48"/>
        <v>0.9420507428</v>
      </c>
      <c r="H355" s="23">
        <f t="shared" si="48"/>
        <v>0.9553082873</v>
      </c>
      <c r="I355" s="23">
        <f t="shared" si="48"/>
        <v>0.9501050749</v>
      </c>
      <c r="J355" s="23">
        <f t="shared" si="48"/>
        <v>0.9636574462</v>
      </c>
      <c r="K355" s="23">
        <f t="shared" si="48"/>
        <v>0.9687411029</v>
      </c>
      <c r="L355" s="23">
        <f t="shared" si="48"/>
        <v>0.9785825574</v>
      </c>
      <c r="M355" s="23">
        <f t="shared" si="48"/>
        <v>0.9502763465</v>
      </c>
      <c r="N355" s="23">
        <f t="shared" si="48"/>
        <v>0.9412542455</v>
      </c>
      <c r="O355" s="23">
        <f t="shared" si="48"/>
        <v>0.9341087832</v>
      </c>
      <c r="P355" s="23">
        <f t="shared" si="48"/>
        <v>0.983215874</v>
      </c>
      <c r="Q355" s="23">
        <f t="shared" si="48"/>
        <v>1</v>
      </c>
      <c r="R355" s="23">
        <f t="shared" si="48"/>
        <v>0.9419697118</v>
      </c>
      <c r="S355" s="23">
        <f t="shared" si="48"/>
        <v>0.9008426521</v>
      </c>
      <c r="T355" s="23">
        <f t="shared" si="48"/>
        <v>0.7993033358</v>
      </c>
      <c r="U355" s="23">
        <f t="shared" si="48"/>
        <v>0.7527592612</v>
      </c>
      <c r="V355" s="23">
        <f t="shared" si="48"/>
        <v>0.7552990323</v>
      </c>
      <c r="W355" s="23">
        <f t="shared" si="48"/>
        <v>0.7441604138</v>
      </c>
      <c r="X355" s="23">
        <f t="shared" si="48"/>
        <v>0.725584313</v>
      </c>
      <c r="Y355" s="23">
        <f t="shared" si="48"/>
        <v>0.6796938679</v>
      </c>
      <c r="Z355" s="23">
        <f t="shared" si="48"/>
        <v>0.6654027246</v>
      </c>
      <c r="AA355" s="23">
        <f t="shared" si="48"/>
        <v>0.6805193191</v>
      </c>
      <c r="AB355" s="23">
        <f t="shared" si="48"/>
        <v>0.6519207953</v>
      </c>
      <c r="AC355" s="23">
        <f t="shared" si="48"/>
        <v>0.6453290529</v>
      </c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</row>
    <row r="356" ht="14.25" customHeight="1">
      <c r="A356" s="25" t="s">
        <v>180</v>
      </c>
      <c r="B356" s="26">
        <v>-17.0</v>
      </c>
      <c r="C356" s="26">
        <v>-16.0</v>
      </c>
      <c r="D356" s="26">
        <v>-15.0</v>
      </c>
      <c r="E356" s="26">
        <v>-14.0</v>
      </c>
      <c r="F356" s="26">
        <v>-13.0</v>
      </c>
      <c r="G356" s="26">
        <v>-12.0</v>
      </c>
      <c r="H356" s="26">
        <v>-11.0</v>
      </c>
      <c r="I356" s="26">
        <v>-10.0</v>
      </c>
      <c r="J356" s="26">
        <v>-9.0</v>
      </c>
      <c r="K356" s="26">
        <v>-8.0</v>
      </c>
      <c r="L356" s="26">
        <v>-7.0</v>
      </c>
      <c r="M356" s="26">
        <v>-6.0</v>
      </c>
      <c r="N356" s="26">
        <v>-5.0</v>
      </c>
      <c r="O356" s="26">
        <v>-4.0</v>
      </c>
      <c r="P356" s="26">
        <v>-3.0</v>
      </c>
      <c r="Q356" s="26">
        <v>-2.0</v>
      </c>
      <c r="R356" s="26">
        <v>-1.0</v>
      </c>
      <c r="S356" s="26">
        <v>0.0</v>
      </c>
      <c r="T356" s="26">
        <v>1.0</v>
      </c>
      <c r="U356" s="26">
        <v>2.0</v>
      </c>
      <c r="V356" s="26">
        <v>3.0</v>
      </c>
      <c r="W356" s="26">
        <v>4.0</v>
      </c>
      <c r="X356" s="26">
        <v>5.0</v>
      </c>
      <c r="Y356" s="26">
        <v>6.0</v>
      </c>
      <c r="Z356" s="26">
        <v>7.0</v>
      </c>
      <c r="AA356" s="26">
        <v>8.0</v>
      </c>
      <c r="AB356" s="26">
        <v>9.0</v>
      </c>
      <c r="AC356" s="26">
        <v>10.0</v>
      </c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</row>
    <row r="357" ht="14.25" customHeight="1">
      <c r="A357" s="25" t="s">
        <v>47</v>
      </c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</row>
    <row r="358" ht="14.25" customHeight="1">
      <c r="A358" s="33" t="s">
        <v>55</v>
      </c>
      <c r="B358" s="23">
        <v>0.0</v>
      </c>
      <c r="C358" s="23">
        <v>0.0</v>
      </c>
      <c r="D358" s="23">
        <v>0.0</v>
      </c>
      <c r="E358" s="23">
        <v>0.0</v>
      </c>
      <c r="F358" s="23">
        <v>0.0</v>
      </c>
      <c r="G358" s="23">
        <v>0.0</v>
      </c>
      <c r="H358" s="23">
        <v>0.0</v>
      </c>
      <c r="I358" s="23">
        <v>0.0</v>
      </c>
      <c r="J358" s="23">
        <v>0.0</v>
      </c>
      <c r="K358" s="23">
        <v>0.0</v>
      </c>
      <c r="L358" s="23">
        <v>0.0</v>
      </c>
      <c r="M358" s="23">
        <v>0.0</v>
      </c>
      <c r="N358" s="23">
        <v>0.0</v>
      </c>
      <c r="O358" s="23">
        <v>0.0</v>
      </c>
      <c r="P358" s="23">
        <v>0.0</v>
      </c>
      <c r="Q358" s="23">
        <v>0.0</v>
      </c>
      <c r="R358" s="23">
        <v>0.0</v>
      </c>
      <c r="S358" s="23">
        <v>0.0</v>
      </c>
      <c r="T358" s="23">
        <v>0.0</v>
      </c>
      <c r="U358" s="23">
        <v>0.0</v>
      </c>
      <c r="V358" s="23">
        <v>0.0</v>
      </c>
      <c r="W358" s="23">
        <v>0.0</v>
      </c>
      <c r="X358" s="23">
        <v>0.0</v>
      </c>
      <c r="Y358" s="23">
        <v>0.0</v>
      </c>
      <c r="Z358" s="23">
        <v>0.0</v>
      </c>
      <c r="AA358" s="23">
        <v>0.0</v>
      </c>
      <c r="AB358" s="23">
        <v>0.0</v>
      </c>
      <c r="AC358" s="23">
        <v>0.0</v>
      </c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</row>
    <row r="359" ht="14.25" customHeight="1">
      <c r="A359" s="33" t="s">
        <v>56</v>
      </c>
      <c r="B359" s="43">
        <v>1.0</v>
      </c>
      <c r="C359" s="43">
        <v>1.0</v>
      </c>
      <c r="D359" s="43">
        <v>1.0</v>
      </c>
      <c r="E359" s="43">
        <v>1.0</v>
      </c>
      <c r="F359" s="43">
        <v>1.0</v>
      </c>
      <c r="G359" s="43">
        <v>1.0</v>
      </c>
      <c r="H359" s="43">
        <v>1.0</v>
      </c>
      <c r="I359" s="43">
        <v>1.0</v>
      </c>
      <c r="J359" s="43">
        <v>1.0</v>
      </c>
      <c r="K359" s="43">
        <v>1.0</v>
      </c>
      <c r="L359" s="43">
        <v>1.0</v>
      </c>
      <c r="M359" s="43">
        <v>1.0</v>
      </c>
      <c r="N359" s="43">
        <v>1.0</v>
      </c>
      <c r="O359" s="43">
        <v>1.0</v>
      </c>
      <c r="P359" s="43">
        <v>1.0</v>
      </c>
      <c r="Q359" s="43">
        <v>1.0</v>
      </c>
      <c r="R359" s="43">
        <v>1.0</v>
      </c>
      <c r="S359" s="43">
        <v>1.0</v>
      </c>
      <c r="T359" s="43">
        <v>1.0</v>
      </c>
      <c r="U359" s="43">
        <v>1.0</v>
      </c>
      <c r="V359" s="43">
        <v>1.0</v>
      </c>
      <c r="W359" s="43">
        <v>1.0</v>
      </c>
      <c r="X359" s="43">
        <v>1.0</v>
      </c>
      <c r="Y359" s="43">
        <v>1.0</v>
      </c>
      <c r="Z359" s="43">
        <v>1.0</v>
      </c>
      <c r="AA359" s="43">
        <v>1.0</v>
      </c>
      <c r="AB359" s="43">
        <v>1.0</v>
      </c>
      <c r="AC359" s="43">
        <v>1.0</v>
      </c>
      <c r="AD359" s="40"/>
      <c r="AE359" s="40"/>
      <c r="AF359" s="40"/>
      <c r="AG359" s="40"/>
      <c r="AH359" s="40"/>
      <c r="AI359" s="40"/>
      <c r="AJ359" s="40"/>
      <c r="AK359" s="40"/>
      <c r="AL359" s="40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</row>
    <row r="360" ht="14.25" customHeight="1">
      <c r="A360" s="33" t="s">
        <v>153</v>
      </c>
      <c r="B360" s="34">
        <v>0.0</v>
      </c>
      <c r="C360" s="34">
        <v>0.0</v>
      </c>
      <c r="D360" s="34">
        <v>0.0</v>
      </c>
      <c r="E360" s="34">
        <v>0.0</v>
      </c>
      <c r="F360" s="34">
        <v>0.0</v>
      </c>
      <c r="G360" s="34">
        <v>0.0</v>
      </c>
      <c r="H360" s="34">
        <v>0.0</v>
      </c>
      <c r="I360" s="34">
        <v>0.0</v>
      </c>
      <c r="J360" s="34">
        <v>0.0</v>
      </c>
      <c r="K360" s="34">
        <v>0.0</v>
      </c>
      <c r="L360" s="34">
        <v>0.0</v>
      </c>
      <c r="M360" s="34">
        <v>0.0</v>
      </c>
      <c r="N360" s="34">
        <v>0.0</v>
      </c>
      <c r="O360" s="34">
        <v>0.0</v>
      </c>
      <c r="P360" s="34">
        <v>0.0</v>
      </c>
      <c r="Q360" s="34">
        <v>0.0</v>
      </c>
      <c r="R360" s="34">
        <v>0.0</v>
      </c>
      <c r="S360" s="34">
        <v>0.0</v>
      </c>
      <c r="T360" s="34">
        <v>0.0</v>
      </c>
      <c r="U360" s="34">
        <v>0.0</v>
      </c>
      <c r="V360" s="34">
        <v>0.0</v>
      </c>
      <c r="W360" s="34">
        <v>0.0</v>
      </c>
      <c r="X360" s="34">
        <v>0.0</v>
      </c>
      <c r="Y360" s="34">
        <v>0.0</v>
      </c>
      <c r="Z360" s="34">
        <v>0.0</v>
      </c>
      <c r="AA360" s="34">
        <v>0.0</v>
      </c>
      <c r="AB360" s="34">
        <v>0.0</v>
      </c>
      <c r="AC360" s="34">
        <v>0.0</v>
      </c>
      <c r="AD360" s="40"/>
      <c r="AE360" s="40"/>
      <c r="AF360" s="40"/>
      <c r="AG360" s="40"/>
      <c r="AH360" s="40"/>
      <c r="AI360" s="40"/>
      <c r="AJ360" s="40"/>
      <c r="AK360" s="40"/>
      <c r="AL360" s="40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</row>
    <row r="361" ht="14.25" customHeight="1">
      <c r="A361" s="33" t="s">
        <v>59</v>
      </c>
      <c r="B361" s="34">
        <v>1.0</v>
      </c>
      <c r="C361" s="34">
        <v>1.0</v>
      </c>
      <c r="D361" s="34">
        <v>1.0</v>
      </c>
      <c r="E361" s="34">
        <v>1.0</v>
      </c>
      <c r="F361" s="34">
        <v>1.0</v>
      </c>
      <c r="G361" s="34">
        <v>1.0</v>
      </c>
      <c r="H361" s="34">
        <v>1.0</v>
      </c>
      <c r="I361" s="34">
        <v>1.0</v>
      </c>
      <c r="J361" s="34">
        <v>1.0</v>
      </c>
      <c r="K361" s="34">
        <v>1.0</v>
      </c>
      <c r="L361" s="34">
        <v>1.0</v>
      </c>
      <c r="M361" s="34">
        <v>1.0</v>
      </c>
      <c r="N361" s="34">
        <v>1.0</v>
      </c>
      <c r="O361" s="34">
        <v>1.0</v>
      </c>
      <c r="P361" s="34">
        <v>1.0</v>
      </c>
      <c r="Q361" s="34">
        <v>1.0</v>
      </c>
      <c r="R361" s="34">
        <v>1.0</v>
      </c>
      <c r="S361" s="34">
        <v>1.0</v>
      </c>
      <c r="T361" s="34">
        <v>1.0</v>
      </c>
      <c r="U361" s="34">
        <v>1.0</v>
      </c>
      <c r="V361" s="34">
        <v>1.0</v>
      </c>
      <c r="W361" s="34">
        <v>1.0</v>
      </c>
      <c r="X361" s="34">
        <v>1.0</v>
      </c>
      <c r="Y361" s="34">
        <v>1.0</v>
      </c>
      <c r="Z361" s="34">
        <v>1.0</v>
      </c>
      <c r="AA361" s="34">
        <v>1.0</v>
      </c>
      <c r="AB361" s="34">
        <v>1.0</v>
      </c>
      <c r="AC361" s="34">
        <v>1.0</v>
      </c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</row>
    <row r="362" ht="14.25" customHeight="1">
      <c r="A362" s="33" t="s">
        <v>60</v>
      </c>
      <c r="B362" s="43">
        <v>0.0</v>
      </c>
      <c r="C362" s="43">
        <v>0.0</v>
      </c>
      <c r="D362" s="43">
        <v>0.0</v>
      </c>
      <c r="E362" s="43">
        <v>0.0</v>
      </c>
      <c r="F362" s="43">
        <v>0.0</v>
      </c>
      <c r="G362" s="43">
        <v>0.0</v>
      </c>
      <c r="H362" s="43">
        <v>0.0</v>
      </c>
      <c r="I362" s="43">
        <v>0.0</v>
      </c>
      <c r="J362" s="43">
        <v>0.0</v>
      </c>
      <c r="K362" s="43">
        <v>0.0</v>
      </c>
      <c r="L362" s="43">
        <v>0.0</v>
      </c>
      <c r="M362" s="43">
        <v>0.0</v>
      </c>
      <c r="N362" s="43">
        <v>0.0</v>
      </c>
      <c r="O362" s="43">
        <v>0.0</v>
      </c>
      <c r="P362" s="43">
        <v>0.0</v>
      </c>
      <c r="Q362" s="43">
        <v>0.0</v>
      </c>
      <c r="R362" s="43">
        <v>0.0</v>
      </c>
      <c r="S362" s="43">
        <v>0.0</v>
      </c>
      <c r="T362" s="43">
        <v>0.0</v>
      </c>
      <c r="U362" s="43">
        <v>0.0</v>
      </c>
      <c r="V362" s="43">
        <v>0.0</v>
      </c>
      <c r="W362" s="43">
        <v>0.0</v>
      </c>
      <c r="X362" s="43">
        <v>0.0</v>
      </c>
      <c r="Y362" s="43">
        <v>0.0</v>
      </c>
      <c r="Z362" s="43">
        <v>0.0</v>
      </c>
      <c r="AA362" s="43">
        <v>0.0</v>
      </c>
      <c r="AB362" s="43">
        <v>0.0</v>
      </c>
      <c r="AC362" s="43">
        <v>0.0</v>
      </c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</row>
    <row r="363" ht="14.25" customHeight="1">
      <c r="A363" s="86" t="s">
        <v>41</v>
      </c>
      <c r="B363" s="87">
        <v>21.60263473341627</v>
      </c>
      <c r="C363" s="87">
        <v>20.91678441965599</v>
      </c>
      <c r="D363" s="87">
        <v>21.29430946612278</v>
      </c>
      <c r="E363" s="87">
        <v>20.56980430137341</v>
      </c>
      <c r="F363" s="87">
        <v>21.81441541086235</v>
      </c>
      <c r="G363" s="87">
        <v>22.79445245590826</v>
      </c>
      <c r="H363" s="87">
        <v>23.46953284937661</v>
      </c>
      <c r="I363" s="87">
        <v>22.80003639141955</v>
      </c>
      <c r="J363" s="87">
        <v>23.11162575423825</v>
      </c>
      <c r="K363" s="87">
        <v>23.72914010662685</v>
      </c>
      <c r="L363" s="87">
        <v>23.66524850952089</v>
      </c>
      <c r="M363" s="87">
        <v>23.26277428040543</v>
      </c>
      <c r="N363" s="87">
        <v>22.60093144603814</v>
      </c>
      <c r="O363" s="87">
        <v>22.71184265662685</v>
      </c>
      <c r="P363" s="87">
        <v>22.62341249438804</v>
      </c>
      <c r="Q363" s="87">
        <v>21.55892763205831</v>
      </c>
      <c r="R363" s="87">
        <v>21.9082259978904</v>
      </c>
      <c r="S363" s="87">
        <v>22.18293399140346</v>
      </c>
      <c r="T363" s="87">
        <v>22.28165457921899</v>
      </c>
      <c r="U363" s="87">
        <v>21.18295847848771</v>
      </c>
      <c r="V363" s="87">
        <v>22.49260888193639</v>
      </c>
      <c r="W363" s="87">
        <v>22.84652981866049</v>
      </c>
      <c r="X363" s="87">
        <v>22.33744102283737</v>
      </c>
      <c r="Y363" s="87">
        <v>23.09260403119992</v>
      </c>
      <c r="Z363" s="87">
        <v>23.24321716902316</v>
      </c>
      <c r="AA363" s="87">
        <v>19.8710692704727</v>
      </c>
      <c r="AB363" s="87">
        <v>20.84273950049331</v>
      </c>
      <c r="AC363" s="87">
        <v>21.40448772283999</v>
      </c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</row>
    <row r="364" ht="14.25" customHeight="1">
      <c r="A364" s="21" t="s">
        <v>39</v>
      </c>
      <c r="B364" s="23">
        <f t="shared" ref="B364:AC364" si="49">B363/MAX(363:363)</f>
        <v>0.9103842211</v>
      </c>
      <c r="C364" s="23">
        <f t="shared" si="49"/>
        <v>0.8814809271</v>
      </c>
      <c r="D364" s="23">
        <f t="shared" si="49"/>
        <v>0.8973906922</v>
      </c>
      <c r="E364" s="23">
        <f t="shared" si="49"/>
        <v>0.8668583947</v>
      </c>
      <c r="F364" s="23">
        <f t="shared" si="49"/>
        <v>0.9193091411</v>
      </c>
      <c r="G364" s="23">
        <f t="shared" si="49"/>
        <v>0.9606101339</v>
      </c>
      <c r="H364" s="23">
        <f t="shared" si="49"/>
        <v>0.989059559</v>
      </c>
      <c r="I364" s="23">
        <f t="shared" si="49"/>
        <v>0.9608454537</v>
      </c>
      <c r="J364" s="23">
        <f t="shared" si="49"/>
        <v>0.973976539</v>
      </c>
      <c r="K364" s="23">
        <f t="shared" si="49"/>
        <v>1</v>
      </c>
      <c r="L364" s="23">
        <f t="shared" si="49"/>
        <v>0.9973074626</v>
      </c>
      <c r="M364" s="23">
        <f t="shared" si="49"/>
        <v>0.9803462821</v>
      </c>
      <c r="N364" s="23">
        <f t="shared" si="49"/>
        <v>0.9524547179</v>
      </c>
      <c r="O364" s="23">
        <f t="shared" si="49"/>
        <v>0.9571287689</v>
      </c>
      <c r="P364" s="23">
        <f t="shared" si="49"/>
        <v>0.9534021205</v>
      </c>
      <c r="Q364" s="23">
        <f t="shared" si="49"/>
        <v>0.9085423043</v>
      </c>
      <c r="R364" s="23">
        <f t="shared" si="49"/>
        <v>0.9232625329</v>
      </c>
      <c r="S364" s="23">
        <f t="shared" si="49"/>
        <v>0.9348393533</v>
      </c>
      <c r="T364" s="23">
        <f t="shared" si="49"/>
        <v>0.9389996637</v>
      </c>
      <c r="U364" s="23">
        <f t="shared" si="49"/>
        <v>0.892698108</v>
      </c>
      <c r="V364" s="23">
        <f t="shared" si="49"/>
        <v>0.9478897584</v>
      </c>
      <c r="W364" s="23">
        <f t="shared" si="49"/>
        <v>0.9628047926</v>
      </c>
      <c r="X364" s="23">
        <f t="shared" si="49"/>
        <v>0.9413506314</v>
      </c>
      <c r="Y364" s="23">
        <f t="shared" si="49"/>
        <v>0.9731749203</v>
      </c>
      <c r="Z364" s="23">
        <f t="shared" si="49"/>
        <v>0.9795221009</v>
      </c>
      <c r="AA364" s="23">
        <f t="shared" si="49"/>
        <v>0.8374121094</v>
      </c>
      <c r="AB364" s="23">
        <f t="shared" si="49"/>
        <v>0.8783605056</v>
      </c>
      <c r="AC364" s="23">
        <f t="shared" si="49"/>
        <v>0.9020338549</v>
      </c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</row>
    <row r="365" ht="14.25" customHeight="1">
      <c r="A365" s="25" t="s">
        <v>180</v>
      </c>
      <c r="B365" s="26">
        <v>-17.0</v>
      </c>
      <c r="C365" s="26">
        <v>-16.0</v>
      </c>
      <c r="D365" s="26">
        <v>-15.0</v>
      </c>
      <c r="E365" s="26">
        <v>-14.0</v>
      </c>
      <c r="F365" s="26">
        <v>-13.0</v>
      </c>
      <c r="G365" s="26">
        <v>-12.0</v>
      </c>
      <c r="H365" s="26">
        <v>-11.0</v>
      </c>
      <c r="I365" s="26">
        <v>-10.0</v>
      </c>
      <c r="J365" s="26">
        <v>-9.0</v>
      </c>
      <c r="K365" s="26">
        <v>-8.0</v>
      </c>
      <c r="L365" s="26">
        <v>-7.0</v>
      </c>
      <c r="M365" s="26">
        <v>-6.0</v>
      </c>
      <c r="N365" s="26">
        <v>-5.0</v>
      </c>
      <c r="O365" s="26">
        <v>-4.0</v>
      </c>
      <c r="P365" s="26">
        <v>-3.0</v>
      </c>
      <c r="Q365" s="26">
        <v>-2.0</v>
      </c>
      <c r="R365" s="26">
        <v>-1.0</v>
      </c>
      <c r="S365" s="26">
        <v>0.0</v>
      </c>
      <c r="T365" s="26">
        <v>1.0</v>
      </c>
      <c r="U365" s="26">
        <v>2.0</v>
      </c>
      <c r="V365" s="26">
        <v>3.0</v>
      </c>
      <c r="W365" s="26">
        <v>4.0</v>
      </c>
      <c r="X365" s="26">
        <v>5.0</v>
      </c>
      <c r="Y365" s="26">
        <v>6.0</v>
      </c>
      <c r="Z365" s="26">
        <v>7.0</v>
      </c>
      <c r="AA365" s="26">
        <v>8.0</v>
      </c>
      <c r="AB365" s="26">
        <v>9.0</v>
      </c>
      <c r="AC365" s="26">
        <v>10.0</v>
      </c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</row>
    <row r="366" ht="14.25" customHeight="1">
      <c r="A366" s="25" t="s">
        <v>47</v>
      </c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</row>
    <row r="367" ht="14.25" customHeight="1">
      <c r="A367" s="33" t="s">
        <v>55</v>
      </c>
      <c r="B367" s="23">
        <v>0.0</v>
      </c>
      <c r="C367" s="23">
        <v>0.0</v>
      </c>
      <c r="D367" s="23">
        <v>0.0</v>
      </c>
      <c r="E367" s="23">
        <v>0.0</v>
      </c>
      <c r="F367" s="23">
        <v>0.0</v>
      </c>
      <c r="G367" s="23">
        <v>0.0</v>
      </c>
      <c r="H367" s="23">
        <v>0.0</v>
      </c>
      <c r="I367" s="23">
        <v>0.0</v>
      </c>
      <c r="J367" s="23">
        <v>0.0</v>
      </c>
      <c r="K367" s="23">
        <v>0.0</v>
      </c>
      <c r="L367" s="23">
        <v>0.0</v>
      </c>
      <c r="M367" s="23">
        <v>0.0</v>
      </c>
      <c r="N367" s="23">
        <v>0.0</v>
      </c>
      <c r="O367" s="23">
        <v>0.0</v>
      </c>
      <c r="P367" s="23">
        <v>0.0</v>
      </c>
      <c r="Q367" s="23">
        <v>0.0</v>
      </c>
      <c r="R367" s="23">
        <v>0.0</v>
      </c>
      <c r="S367" s="23">
        <v>0.0</v>
      </c>
      <c r="T367" s="23">
        <v>0.0</v>
      </c>
      <c r="U367" s="23">
        <v>0.0</v>
      </c>
      <c r="V367" s="23">
        <v>0.0</v>
      </c>
      <c r="W367" s="23">
        <v>0.0</v>
      </c>
      <c r="X367" s="23">
        <v>0.0</v>
      </c>
      <c r="Y367" s="23">
        <v>0.0</v>
      </c>
      <c r="Z367" s="23">
        <v>0.0</v>
      </c>
      <c r="AA367" s="23">
        <v>0.0</v>
      </c>
      <c r="AB367" s="23">
        <v>0.0</v>
      </c>
      <c r="AC367" s="23">
        <v>0.0</v>
      </c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</row>
    <row r="368" ht="14.25" customHeight="1">
      <c r="A368" s="33" t="s">
        <v>56</v>
      </c>
      <c r="B368" s="43">
        <v>1.0</v>
      </c>
      <c r="C368" s="43">
        <v>1.0</v>
      </c>
      <c r="D368" s="43">
        <v>1.0</v>
      </c>
      <c r="E368" s="43">
        <v>1.0</v>
      </c>
      <c r="F368" s="43">
        <v>1.0</v>
      </c>
      <c r="G368" s="43">
        <v>1.0</v>
      </c>
      <c r="H368" s="43">
        <v>1.0</v>
      </c>
      <c r="I368" s="43">
        <v>1.0</v>
      </c>
      <c r="J368" s="43">
        <v>1.0</v>
      </c>
      <c r="K368" s="43">
        <v>1.0</v>
      </c>
      <c r="L368" s="43">
        <v>1.0</v>
      </c>
      <c r="M368" s="43">
        <v>1.0</v>
      </c>
      <c r="N368" s="43">
        <v>1.0</v>
      </c>
      <c r="O368" s="43">
        <v>1.0</v>
      </c>
      <c r="P368" s="43">
        <v>1.0</v>
      </c>
      <c r="Q368" s="43">
        <v>1.0</v>
      </c>
      <c r="R368" s="43">
        <v>1.0</v>
      </c>
      <c r="S368" s="43">
        <v>1.0</v>
      </c>
      <c r="T368" s="43">
        <v>1.0</v>
      </c>
      <c r="U368" s="43">
        <v>1.0</v>
      </c>
      <c r="V368" s="43">
        <v>1.0</v>
      </c>
      <c r="W368" s="43">
        <v>1.0</v>
      </c>
      <c r="X368" s="43">
        <v>1.0</v>
      </c>
      <c r="Y368" s="43">
        <v>1.0</v>
      </c>
      <c r="Z368" s="43">
        <v>1.0</v>
      </c>
      <c r="AA368" s="43">
        <v>1.0</v>
      </c>
      <c r="AB368" s="43">
        <v>1.0</v>
      </c>
      <c r="AC368" s="43">
        <v>1.0</v>
      </c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</row>
    <row r="369" ht="14.25" customHeight="1">
      <c r="A369" s="33" t="s">
        <v>153</v>
      </c>
      <c r="B369" s="34">
        <v>0.0</v>
      </c>
      <c r="C369" s="34">
        <v>0.0</v>
      </c>
      <c r="D369" s="34">
        <v>0.0</v>
      </c>
      <c r="E369" s="34">
        <v>0.0</v>
      </c>
      <c r="F369" s="34">
        <v>0.0</v>
      </c>
      <c r="G369" s="34">
        <v>0.0</v>
      </c>
      <c r="H369" s="34">
        <v>0.0</v>
      </c>
      <c r="I369" s="34">
        <v>0.0</v>
      </c>
      <c r="J369" s="34">
        <v>0.0</v>
      </c>
      <c r="K369" s="34">
        <v>0.0</v>
      </c>
      <c r="L369" s="34">
        <v>0.0</v>
      </c>
      <c r="M369" s="34">
        <v>0.0</v>
      </c>
      <c r="N369" s="34">
        <v>0.0</v>
      </c>
      <c r="O369" s="34">
        <v>0.0</v>
      </c>
      <c r="P369" s="34">
        <v>0.0</v>
      </c>
      <c r="Q369" s="34">
        <v>0.0</v>
      </c>
      <c r="R369" s="34">
        <v>0.0</v>
      </c>
      <c r="S369" s="34">
        <v>0.0</v>
      </c>
      <c r="T369" s="34">
        <v>0.0</v>
      </c>
      <c r="U369" s="34">
        <v>0.0</v>
      </c>
      <c r="V369" s="34">
        <v>0.0</v>
      </c>
      <c r="W369" s="34">
        <v>0.0</v>
      </c>
      <c r="X369" s="34">
        <v>0.0</v>
      </c>
      <c r="Y369" s="34">
        <v>0.0</v>
      </c>
      <c r="Z369" s="34">
        <v>0.0</v>
      </c>
      <c r="AA369" s="34">
        <v>0.0</v>
      </c>
      <c r="AB369" s="34">
        <v>0.0</v>
      </c>
      <c r="AC369" s="34">
        <v>0.0</v>
      </c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</row>
    <row r="370" ht="14.25" customHeight="1">
      <c r="A370" s="33" t="s">
        <v>59</v>
      </c>
      <c r="B370" s="34">
        <v>1.0</v>
      </c>
      <c r="C370" s="34">
        <v>1.0</v>
      </c>
      <c r="D370" s="34">
        <v>1.0</v>
      </c>
      <c r="E370" s="34">
        <v>1.0</v>
      </c>
      <c r="F370" s="34">
        <v>1.0</v>
      </c>
      <c r="G370" s="34">
        <v>1.0</v>
      </c>
      <c r="H370" s="34">
        <v>1.0</v>
      </c>
      <c r="I370" s="34">
        <v>1.0</v>
      </c>
      <c r="J370" s="34">
        <v>1.0</v>
      </c>
      <c r="K370" s="34">
        <v>1.0</v>
      </c>
      <c r="L370" s="34">
        <v>1.0</v>
      </c>
      <c r="M370" s="34">
        <v>1.0</v>
      </c>
      <c r="N370" s="34">
        <v>1.0</v>
      </c>
      <c r="O370" s="34">
        <v>1.0</v>
      </c>
      <c r="P370" s="34">
        <v>1.0</v>
      </c>
      <c r="Q370" s="34">
        <v>1.0</v>
      </c>
      <c r="R370" s="34">
        <v>1.0</v>
      </c>
      <c r="S370" s="34">
        <v>1.0</v>
      </c>
      <c r="T370" s="34">
        <v>1.0</v>
      </c>
      <c r="U370" s="34">
        <v>1.0</v>
      </c>
      <c r="V370" s="34">
        <v>1.0</v>
      </c>
      <c r="W370" s="34">
        <v>1.0</v>
      </c>
      <c r="X370" s="34">
        <v>1.0</v>
      </c>
      <c r="Y370" s="34">
        <v>1.0</v>
      </c>
      <c r="Z370" s="34">
        <v>1.0</v>
      </c>
      <c r="AA370" s="34">
        <v>1.0</v>
      </c>
      <c r="AB370" s="34">
        <v>1.0</v>
      </c>
      <c r="AC370" s="34">
        <v>1.0</v>
      </c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</row>
    <row r="371" ht="14.25" customHeight="1">
      <c r="A371" s="33" t="s">
        <v>60</v>
      </c>
      <c r="B371" s="43">
        <v>0.0</v>
      </c>
      <c r="C371" s="43">
        <v>0.0</v>
      </c>
      <c r="D371" s="43">
        <v>0.0</v>
      </c>
      <c r="E371" s="43">
        <v>0.0</v>
      </c>
      <c r="F371" s="43">
        <v>0.0</v>
      </c>
      <c r="G371" s="43">
        <v>0.0</v>
      </c>
      <c r="H371" s="43">
        <v>0.0</v>
      </c>
      <c r="I371" s="43">
        <v>0.0</v>
      </c>
      <c r="J371" s="43">
        <v>0.0</v>
      </c>
      <c r="K371" s="43">
        <v>0.0</v>
      </c>
      <c r="L371" s="43">
        <v>0.0</v>
      </c>
      <c r="M371" s="43">
        <v>0.0</v>
      </c>
      <c r="N371" s="43">
        <v>0.0</v>
      </c>
      <c r="O371" s="43">
        <v>0.0</v>
      </c>
      <c r="P371" s="43">
        <v>0.0</v>
      </c>
      <c r="Q371" s="43">
        <v>0.0</v>
      </c>
      <c r="R371" s="43">
        <v>0.0</v>
      </c>
      <c r="S371" s="43">
        <v>0.0</v>
      </c>
      <c r="T371" s="43">
        <v>0.0</v>
      </c>
      <c r="U371" s="43">
        <v>0.0</v>
      </c>
      <c r="V371" s="43">
        <v>0.0</v>
      </c>
      <c r="W371" s="43">
        <v>0.0</v>
      </c>
      <c r="X371" s="43">
        <v>0.0</v>
      </c>
      <c r="Y371" s="43">
        <v>0.0</v>
      </c>
      <c r="Z371" s="43">
        <v>0.0</v>
      </c>
      <c r="AA371" s="43">
        <v>0.0</v>
      </c>
      <c r="AB371" s="43">
        <v>0.0</v>
      </c>
      <c r="AC371" s="43">
        <v>0.0</v>
      </c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</row>
    <row r="372" ht="14.25" customHeight="1">
      <c r="A372" s="86" t="s">
        <v>58</v>
      </c>
      <c r="B372" s="87">
        <v>14.44985743267117</v>
      </c>
      <c r="C372" s="87">
        <v>14.17531155936778</v>
      </c>
      <c r="D372" s="87">
        <v>14.05361004900454</v>
      </c>
      <c r="E372" s="87">
        <v>13.99646942566084</v>
      </c>
      <c r="F372" s="87">
        <v>14.20443906083767</v>
      </c>
      <c r="G372" s="87">
        <v>14.2739927270989</v>
      </c>
      <c r="H372" s="87">
        <v>14.34406674884588</v>
      </c>
      <c r="I372" s="87">
        <v>14.36079555796116</v>
      </c>
      <c r="J372" s="87">
        <v>14.91493519853919</v>
      </c>
      <c r="K372" s="87">
        <v>14.62648407758953</v>
      </c>
      <c r="L372" s="87">
        <v>14.88103455910268</v>
      </c>
      <c r="M372" s="87">
        <v>14.53292874563887</v>
      </c>
      <c r="N372" s="87">
        <v>14.43626728792869</v>
      </c>
      <c r="O372" s="87">
        <v>14.42027553172921</v>
      </c>
      <c r="P372" s="87">
        <v>14.71383670251261</v>
      </c>
      <c r="Q372" s="87">
        <v>14.55153146503593</v>
      </c>
      <c r="R372" s="87">
        <v>14.21193319228496</v>
      </c>
      <c r="S372" s="87">
        <v>13.93797424428052</v>
      </c>
      <c r="T372" s="87">
        <v>12.83514165094405</v>
      </c>
      <c r="U372" s="87">
        <v>11.9787866560286</v>
      </c>
      <c r="V372" s="87">
        <v>12.81143871800911</v>
      </c>
      <c r="W372" s="87">
        <v>11.96011841654957</v>
      </c>
      <c r="X372" s="87">
        <v>11.4902263500316</v>
      </c>
      <c r="Y372" s="87">
        <v>11.30345528717373</v>
      </c>
      <c r="Z372" s="87">
        <v>11.43135222040138</v>
      </c>
      <c r="AA372" s="87">
        <v>11.44191119947644</v>
      </c>
      <c r="AB372" s="87">
        <v>11.11061046525401</v>
      </c>
      <c r="AC372" s="87">
        <v>10.86701042254061</v>
      </c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</row>
    <row r="373" ht="14.25" customHeight="1">
      <c r="A373" s="21" t="s">
        <v>39</v>
      </c>
      <c r="B373" s="23">
        <f t="shared" ref="B373:AC373" si="50">B372/MAX(372:372)</f>
        <v>0.9688179828</v>
      </c>
      <c r="C373" s="23">
        <f t="shared" si="50"/>
        <v>0.9504105362</v>
      </c>
      <c r="D373" s="23">
        <f t="shared" si="50"/>
        <v>0.9422508286</v>
      </c>
      <c r="E373" s="23">
        <f t="shared" si="50"/>
        <v>0.9384197276</v>
      </c>
      <c r="F373" s="23">
        <f t="shared" si="50"/>
        <v>0.9523634445</v>
      </c>
      <c r="G373" s="23">
        <f t="shared" si="50"/>
        <v>0.9570268015</v>
      </c>
      <c r="H373" s="23">
        <f t="shared" si="50"/>
        <v>0.9617250466</v>
      </c>
      <c r="I373" s="23">
        <f t="shared" si="50"/>
        <v>0.9628466612</v>
      </c>
      <c r="J373" s="23">
        <f t="shared" si="50"/>
        <v>1</v>
      </c>
      <c r="K373" s="23">
        <f t="shared" si="50"/>
        <v>0.9806602498</v>
      </c>
      <c r="L373" s="23">
        <f t="shared" si="50"/>
        <v>0.9977270676</v>
      </c>
      <c r="M373" s="23">
        <f t="shared" si="50"/>
        <v>0.9743876559</v>
      </c>
      <c r="N373" s="23">
        <f t="shared" si="50"/>
        <v>0.9679068059</v>
      </c>
      <c r="O373" s="23">
        <f t="shared" si="50"/>
        <v>0.9668346084</v>
      </c>
      <c r="P373" s="23">
        <f t="shared" si="50"/>
        <v>0.9865169715</v>
      </c>
      <c r="Q373" s="23">
        <f t="shared" si="50"/>
        <v>0.9756349103</v>
      </c>
      <c r="R373" s="23">
        <f t="shared" si="50"/>
        <v>0.9528659027</v>
      </c>
      <c r="S373" s="23">
        <f t="shared" si="50"/>
        <v>0.9344978077</v>
      </c>
      <c r="T373" s="23">
        <f t="shared" si="50"/>
        <v>0.8605563135</v>
      </c>
      <c r="U373" s="23">
        <f t="shared" si="50"/>
        <v>0.8031403755</v>
      </c>
      <c r="V373" s="23">
        <f t="shared" si="50"/>
        <v>0.8589671056</v>
      </c>
      <c r="W373" s="23">
        <f t="shared" si="50"/>
        <v>0.8018887281</v>
      </c>
      <c r="X373" s="23">
        <f t="shared" si="50"/>
        <v>0.7703839271</v>
      </c>
      <c r="Y373" s="23">
        <f t="shared" si="50"/>
        <v>0.7578615084</v>
      </c>
      <c r="Z373" s="23">
        <f t="shared" si="50"/>
        <v>0.7664365998</v>
      </c>
      <c r="AA373" s="23">
        <f t="shared" si="50"/>
        <v>0.7671445465</v>
      </c>
      <c r="AB373" s="23">
        <f t="shared" si="50"/>
        <v>0.7449318631</v>
      </c>
      <c r="AC373" s="23">
        <f t="shared" si="50"/>
        <v>0.7285992381</v>
      </c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</row>
    <row r="374" ht="14.25" customHeight="1">
      <c r="A374" s="25" t="s">
        <v>180</v>
      </c>
      <c r="B374" s="26">
        <v>-17.0</v>
      </c>
      <c r="C374" s="26">
        <v>-16.0</v>
      </c>
      <c r="D374" s="26">
        <v>-15.0</v>
      </c>
      <c r="E374" s="26">
        <v>-14.0</v>
      </c>
      <c r="F374" s="26">
        <v>-13.0</v>
      </c>
      <c r="G374" s="26">
        <v>-12.0</v>
      </c>
      <c r="H374" s="26">
        <v>-11.0</v>
      </c>
      <c r="I374" s="26">
        <v>-10.0</v>
      </c>
      <c r="J374" s="26">
        <v>-9.0</v>
      </c>
      <c r="K374" s="26">
        <v>-8.0</v>
      </c>
      <c r="L374" s="26">
        <v>-7.0</v>
      </c>
      <c r="M374" s="26">
        <v>-6.0</v>
      </c>
      <c r="N374" s="26">
        <v>-5.0</v>
      </c>
      <c r="O374" s="26">
        <v>-4.0</v>
      </c>
      <c r="P374" s="26">
        <v>-3.0</v>
      </c>
      <c r="Q374" s="26">
        <v>-2.0</v>
      </c>
      <c r="R374" s="26">
        <v>-1.0</v>
      </c>
      <c r="S374" s="26">
        <v>0.0</v>
      </c>
      <c r="T374" s="26">
        <v>1.0</v>
      </c>
      <c r="U374" s="26">
        <v>2.0</v>
      </c>
      <c r="V374" s="26">
        <v>3.0</v>
      </c>
      <c r="W374" s="26">
        <v>4.0</v>
      </c>
      <c r="X374" s="26">
        <v>5.0</v>
      </c>
      <c r="Y374" s="26">
        <v>6.0</v>
      </c>
      <c r="Z374" s="26">
        <v>7.0</v>
      </c>
      <c r="AA374" s="26">
        <v>8.0</v>
      </c>
      <c r="AB374" s="26">
        <v>9.0</v>
      </c>
      <c r="AC374" s="26">
        <v>10.0</v>
      </c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</row>
    <row r="375" ht="14.25" customHeight="1">
      <c r="A375" s="25" t="s">
        <v>47</v>
      </c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</row>
    <row r="376" ht="14.25" customHeight="1">
      <c r="A376" s="33" t="s">
        <v>55</v>
      </c>
      <c r="B376" s="23">
        <v>0.0</v>
      </c>
      <c r="C376" s="23">
        <v>0.0</v>
      </c>
      <c r="D376" s="23">
        <v>0.0</v>
      </c>
      <c r="E376" s="23">
        <v>0.0</v>
      </c>
      <c r="F376" s="23">
        <v>0.0</v>
      </c>
      <c r="G376" s="23">
        <v>0.0</v>
      </c>
      <c r="H376" s="23">
        <v>0.0</v>
      </c>
      <c r="I376" s="23">
        <v>0.0</v>
      </c>
      <c r="J376" s="23">
        <v>0.0</v>
      </c>
      <c r="K376" s="23">
        <v>0.0</v>
      </c>
      <c r="L376" s="23">
        <v>0.0</v>
      </c>
      <c r="M376" s="23">
        <v>0.0</v>
      </c>
      <c r="N376" s="23">
        <v>0.0</v>
      </c>
      <c r="O376" s="23">
        <v>0.0</v>
      </c>
      <c r="P376" s="23">
        <v>0.0</v>
      </c>
      <c r="Q376" s="23">
        <v>0.0</v>
      </c>
      <c r="R376" s="23">
        <v>0.0</v>
      </c>
      <c r="S376" s="23">
        <v>0.0</v>
      </c>
      <c r="T376" s="23">
        <v>0.0</v>
      </c>
      <c r="U376" s="23">
        <v>0.0</v>
      </c>
      <c r="V376" s="23">
        <v>0.0</v>
      </c>
      <c r="W376" s="23">
        <v>0.0</v>
      </c>
      <c r="X376" s="23">
        <v>0.0</v>
      </c>
      <c r="Y376" s="23">
        <v>0.0</v>
      </c>
      <c r="Z376" s="23">
        <v>0.0</v>
      </c>
      <c r="AA376" s="23">
        <v>0.0</v>
      </c>
      <c r="AB376" s="23">
        <v>0.0</v>
      </c>
      <c r="AC376" s="23">
        <v>0.0</v>
      </c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</row>
    <row r="377" ht="14.25" customHeight="1">
      <c r="A377" s="33" t="s">
        <v>56</v>
      </c>
      <c r="B377" s="43">
        <v>1.0</v>
      </c>
      <c r="C377" s="43">
        <v>1.0</v>
      </c>
      <c r="D377" s="43">
        <v>1.0</v>
      </c>
      <c r="E377" s="43">
        <v>1.0</v>
      </c>
      <c r="F377" s="43">
        <v>1.0</v>
      </c>
      <c r="G377" s="43">
        <v>1.0</v>
      </c>
      <c r="H377" s="43">
        <v>1.0</v>
      </c>
      <c r="I377" s="43">
        <v>1.0</v>
      </c>
      <c r="J377" s="43">
        <v>1.0</v>
      </c>
      <c r="K377" s="43">
        <v>1.0</v>
      </c>
      <c r="L377" s="43">
        <v>1.0</v>
      </c>
      <c r="M377" s="43">
        <v>1.0</v>
      </c>
      <c r="N377" s="43">
        <v>1.0</v>
      </c>
      <c r="O377" s="43">
        <v>1.0</v>
      </c>
      <c r="P377" s="43">
        <v>1.0</v>
      </c>
      <c r="Q377" s="43">
        <v>1.0</v>
      </c>
      <c r="R377" s="43">
        <v>1.0</v>
      </c>
      <c r="S377" s="43">
        <v>1.0</v>
      </c>
      <c r="T377" s="43">
        <v>1.0</v>
      </c>
      <c r="U377" s="43">
        <v>1.0</v>
      </c>
      <c r="V377" s="43">
        <v>1.0</v>
      </c>
      <c r="W377" s="43">
        <v>1.0</v>
      </c>
      <c r="X377" s="43">
        <v>1.0</v>
      </c>
      <c r="Y377" s="43">
        <v>1.0</v>
      </c>
      <c r="Z377" s="43">
        <v>1.0</v>
      </c>
      <c r="AA377" s="43">
        <v>1.0</v>
      </c>
      <c r="AB377" s="43">
        <v>1.0</v>
      </c>
      <c r="AC377" s="43">
        <v>1.0</v>
      </c>
      <c r="AD377" s="40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</row>
    <row r="378" ht="14.25" customHeight="1">
      <c r="A378" s="33" t="s">
        <v>153</v>
      </c>
      <c r="B378" s="34">
        <v>0.0</v>
      </c>
      <c r="C378" s="34">
        <v>0.0</v>
      </c>
      <c r="D378" s="34">
        <v>0.0</v>
      </c>
      <c r="E378" s="34">
        <v>0.0</v>
      </c>
      <c r="F378" s="34">
        <v>0.0</v>
      </c>
      <c r="G378" s="34">
        <v>0.0</v>
      </c>
      <c r="H378" s="34">
        <v>0.0</v>
      </c>
      <c r="I378" s="34">
        <v>0.0</v>
      </c>
      <c r="J378" s="34">
        <v>0.0</v>
      </c>
      <c r="K378" s="34">
        <v>0.0</v>
      </c>
      <c r="L378" s="34">
        <v>0.0</v>
      </c>
      <c r="M378" s="34">
        <v>0.0</v>
      </c>
      <c r="N378" s="34">
        <v>0.0</v>
      </c>
      <c r="O378" s="34">
        <v>0.0</v>
      </c>
      <c r="P378" s="34">
        <v>0.0</v>
      </c>
      <c r="Q378" s="34">
        <v>0.0</v>
      </c>
      <c r="R378" s="34">
        <v>0.0</v>
      </c>
      <c r="S378" s="34">
        <v>0.0</v>
      </c>
      <c r="T378" s="34">
        <v>0.0</v>
      </c>
      <c r="U378" s="34">
        <v>0.0</v>
      </c>
      <c r="V378" s="34">
        <v>0.0</v>
      </c>
      <c r="W378" s="34">
        <v>0.0</v>
      </c>
      <c r="X378" s="34">
        <v>0.0</v>
      </c>
      <c r="Y378" s="34">
        <v>0.0</v>
      </c>
      <c r="Z378" s="34">
        <v>0.0</v>
      </c>
      <c r="AA378" s="34">
        <v>0.0</v>
      </c>
      <c r="AB378" s="34">
        <v>0.0</v>
      </c>
      <c r="AC378" s="34">
        <v>0.0</v>
      </c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</row>
    <row r="379" ht="14.25" customHeight="1">
      <c r="A379" s="33" t="s">
        <v>59</v>
      </c>
      <c r="B379" s="34">
        <v>1.0</v>
      </c>
      <c r="C379" s="34">
        <v>1.0</v>
      </c>
      <c r="D379" s="34">
        <v>1.0</v>
      </c>
      <c r="E379" s="34">
        <v>1.0</v>
      </c>
      <c r="F379" s="34">
        <v>1.0</v>
      </c>
      <c r="G379" s="34">
        <v>1.0</v>
      </c>
      <c r="H379" s="34">
        <v>1.0</v>
      </c>
      <c r="I379" s="34">
        <v>1.0</v>
      </c>
      <c r="J379" s="34">
        <v>1.0</v>
      </c>
      <c r="K379" s="34">
        <v>1.0</v>
      </c>
      <c r="L379" s="34">
        <v>1.0</v>
      </c>
      <c r="M379" s="34">
        <v>1.0</v>
      </c>
      <c r="N379" s="34">
        <v>1.0</v>
      </c>
      <c r="O379" s="34">
        <v>1.0</v>
      </c>
      <c r="P379" s="34">
        <v>1.0</v>
      </c>
      <c r="Q379" s="34">
        <v>1.0</v>
      </c>
      <c r="R379" s="34">
        <v>1.0</v>
      </c>
      <c r="S379" s="36">
        <v>1.0</v>
      </c>
      <c r="T379" s="36">
        <v>1.0</v>
      </c>
      <c r="U379" s="36">
        <v>1.0</v>
      </c>
      <c r="V379" s="36">
        <v>1.0</v>
      </c>
      <c r="W379" s="36">
        <v>1.0</v>
      </c>
      <c r="X379" s="36">
        <v>1.0</v>
      </c>
      <c r="Y379" s="36">
        <v>1.0</v>
      </c>
      <c r="Z379" s="36">
        <v>1.0</v>
      </c>
      <c r="AA379" s="36">
        <v>1.0</v>
      </c>
      <c r="AB379" s="36">
        <v>1.0</v>
      </c>
      <c r="AC379" s="36">
        <v>1.0</v>
      </c>
      <c r="AD379" s="40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</row>
    <row r="380" ht="14.25" customHeight="1">
      <c r="A380" s="33" t="s">
        <v>60</v>
      </c>
      <c r="B380" s="43">
        <v>0.0</v>
      </c>
      <c r="C380" s="43">
        <v>0.0</v>
      </c>
      <c r="D380" s="43">
        <v>0.0</v>
      </c>
      <c r="E380" s="43">
        <v>0.0</v>
      </c>
      <c r="F380" s="43">
        <v>0.0</v>
      </c>
      <c r="G380" s="43">
        <v>0.0</v>
      </c>
      <c r="H380" s="43">
        <v>0.0</v>
      </c>
      <c r="I380" s="43">
        <v>0.0</v>
      </c>
      <c r="J380" s="43">
        <v>0.0</v>
      </c>
      <c r="K380" s="43">
        <v>0.0</v>
      </c>
      <c r="L380" s="43">
        <v>0.0</v>
      </c>
      <c r="M380" s="43">
        <v>0.0</v>
      </c>
      <c r="N380" s="43">
        <v>0.0</v>
      </c>
      <c r="O380" s="43">
        <v>0.0</v>
      </c>
      <c r="P380" s="43">
        <v>0.0</v>
      </c>
      <c r="Q380" s="43">
        <v>0.0</v>
      </c>
      <c r="R380" s="43">
        <v>0.0</v>
      </c>
      <c r="S380" s="43">
        <v>0.0</v>
      </c>
      <c r="T380" s="43">
        <v>0.0</v>
      </c>
      <c r="U380" s="43">
        <v>0.0</v>
      </c>
      <c r="V380" s="43">
        <v>0.0</v>
      </c>
      <c r="W380" s="43">
        <v>0.0</v>
      </c>
      <c r="X380" s="43">
        <v>0.0</v>
      </c>
      <c r="Y380" s="43">
        <v>0.0</v>
      </c>
      <c r="Z380" s="43">
        <v>0.0</v>
      </c>
      <c r="AA380" s="43">
        <v>0.0</v>
      </c>
      <c r="AB380" s="43">
        <v>0.0</v>
      </c>
      <c r="AC380" s="43">
        <v>0.0</v>
      </c>
      <c r="AD380" s="40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</row>
    <row r="381" ht="14.25" customHeight="1">
      <c r="A381" s="86" t="s">
        <v>62</v>
      </c>
      <c r="B381" s="87">
        <v>21.37288800980638</v>
      </c>
      <c r="C381" s="87">
        <v>19.73133600889251</v>
      </c>
      <c r="D381" s="87">
        <v>19.16842235771886</v>
      </c>
      <c r="E381" s="87">
        <v>20.05334090469926</v>
      </c>
      <c r="F381" s="87">
        <v>19.95021368922618</v>
      </c>
      <c r="G381" s="87">
        <v>20.62501266652461</v>
      </c>
      <c r="H381" s="87">
        <v>20.70708410625256</v>
      </c>
      <c r="I381" s="87">
        <v>20.32779890423233</v>
      </c>
      <c r="J381" s="87">
        <v>20.00344137430502</v>
      </c>
      <c r="K381" s="87">
        <v>19.8776635155144</v>
      </c>
      <c r="L381" s="87">
        <v>20.44301232924764</v>
      </c>
      <c r="M381" s="87">
        <v>19.16319732649047</v>
      </c>
      <c r="N381" s="87">
        <v>19.43221724388738</v>
      </c>
      <c r="O381" s="87">
        <v>19.54234384067652</v>
      </c>
      <c r="P381" s="87">
        <v>19.79447155810762</v>
      </c>
      <c r="Q381" s="87">
        <v>20.62602610129769</v>
      </c>
      <c r="R381" s="87">
        <v>19.8296429740084</v>
      </c>
      <c r="S381" s="87">
        <v>19.71201507082163</v>
      </c>
      <c r="T381" s="87">
        <v>18.069167252803</v>
      </c>
      <c r="U381" s="87">
        <v>16.81903720861479</v>
      </c>
      <c r="V381" s="87">
        <v>17.64329881602161</v>
      </c>
      <c r="W381" s="87">
        <v>15.91773974971</v>
      </c>
      <c r="X381" s="87">
        <v>13.7195904108582</v>
      </c>
      <c r="Y381" s="87">
        <v>13.45442158561049</v>
      </c>
      <c r="Z381" s="87">
        <v>13.83947608688586</v>
      </c>
      <c r="AA381" s="87">
        <v>13.42667088134959</v>
      </c>
      <c r="AB381" s="87">
        <v>13.18447762111711</v>
      </c>
      <c r="AC381" s="87">
        <v>12.74325731578864</v>
      </c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</row>
    <row r="382" ht="14.25" customHeight="1">
      <c r="A382" s="21" t="s">
        <v>39</v>
      </c>
      <c r="B382" s="23">
        <f t="shared" ref="B382:AC382" si="51">B381/MAX(381:381)</f>
        <v>1</v>
      </c>
      <c r="C382" s="23">
        <f t="shared" si="51"/>
        <v>0.9231946567</v>
      </c>
      <c r="D382" s="23">
        <f t="shared" si="51"/>
        <v>0.8968569128</v>
      </c>
      <c r="E382" s="23">
        <f t="shared" si="51"/>
        <v>0.9382607019</v>
      </c>
      <c r="F382" s="23">
        <f t="shared" si="51"/>
        <v>0.93343556</v>
      </c>
      <c r="G382" s="23">
        <f t="shared" si="51"/>
        <v>0.9650082224</v>
      </c>
      <c r="H382" s="23">
        <f t="shared" si="51"/>
        <v>0.9688482014</v>
      </c>
      <c r="I382" s="23">
        <f t="shared" si="51"/>
        <v>0.951102111</v>
      </c>
      <c r="J382" s="23">
        <f t="shared" si="51"/>
        <v>0.9359259902</v>
      </c>
      <c r="K382" s="23">
        <f t="shared" si="51"/>
        <v>0.9300410645</v>
      </c>
      <c r="L382" s="23">
        <f t="shared" si="51"/>
        <v>0.9564927454</v>
      </c>
      <c r="M382" s="23">
        <f t="shared" si="51"/>
        <v>0.8966124427</v>
      </c>
      <c r="N382" s="23">
        <f t="shared" si="51"/>
        <v>0.9091994135</v>
      </c>
      <c r="O382" s="23">
        <f t="shared" si="51"/>
        <v>0.9143520441</v>
      </c>
      <c r="P382" s="23">
        <f t="shared" si="51"/>
        <v>0.9261486585</v>
      </c>
      <c r="Q382" s="23">
        <f t="shared" si="51"/>
        <v>0.9650556393</v>
      </c>
      <c r="R382" s="23">
        <f t="shared" si="51"/>
        <v>0.9277942674</v>
      </c>
      <c r="S382" s="23">
        <f t="shared" si="51"/>
        <v>0.9222906638</v>
      </c>
      <c r="T382" s="23">
        <f t="shared" si="51"/>
        <v>0.8454246915</v>
      </c>
      <c r="U382" s="23">
        <f t="shared" si="51"/>
        <v>0.7869332961</v>
      </c>
      <c r="V382" s="23">
        <f t="shared" si="51"/>
        <v>0.8254990532</v>
      </c>
      <c r="W382" s="23">
        <f t="shared" si="51"/>
        <v>0.7447631664</v>
      </c>
      <c r="X382" s="23">
        <f t="shared" si="51"/>
        <v>0.6419156084</v>
      </c>
      <c r="Y382" s="23">
        <f t="shared" si="51"/>
        <v>0.6295088235</v>
      </c>
      <c r="Z382" s="23">
        <f t="shared" si="51"/>
        <v>0.6475248493</v>
      </c>
      <c r="AA382" s="23">
        <f t="shared" si="51"/>
        <v>0.6282104166</v>
      </c>
      <c r="AB382" s="23">
        <f t="shared" si="51"/>
        <v>0.6168786181</v>
      </c>
      <c r="AC382" s="23">
        <f t="shared" si="51"/>
        <v>0.5962346928</v>
      </c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</row>
    <row r="383" ht="14.25" customHeight="1">
      <c r="A383" s="25" t="s">
        <v>180</v>
      </c>
      <c r="B383" s="26">
        <v>-17.0</v>
      </c>
      <c r="C383" s="26">
        <v>-16.0</v>
      </c>
      <c r="D383" s="26">
        <v>-15.0</v>
      </c>
      <c r="E383" s="26">
        <v>-14.0</v>
      </c>
      <c r="F383" s="26">
        <v>-13.0</v>
      </c>
      <c r="G383" s="26">
        <v>-12.0</v>
      </c>
      <c r="H383" s="26">
        <v>-11.0</v>
      </c>
      <c r="I383" s="26">
        <v>-10.0</v>
      </c>
      <c r="J383" s="26">
        <v>-9.0</v>
      </c>
      <c r="K383" s="26">
        <v>-8.0</v>
      </c>
      <c r="L383" s="26">
        <v>-7.0</v>
      </c>
      <c r="M383" s="26">
        <v>-6.0</v>
      </c>
      <c r="N383" s="26">
        <v>-5.0</v>
      </c>
      <c r="O383" s="26">
        <v>-4.0</v>
      </c>
      <c r="P383" s="26">
        <v>-3.0</v>
      </c>
      <c r="Q383" s="26">
        <v>-2.0</v>
      </c>
      <c r="R383" s="26">
        <v>-1.0</v>
      </c>
      <c r="S383" s="26">
        <v>0.0</v>
      </c>
      <c r="T383" s="26">
        <v>1.0</v>
      </c>
      <c r="U383" s="26">
        <v>2.0</v>
      </c>
      <c r="V383" s="26">
        <v>3.0</v>
      </c>
      <c r="W383" s="26">
        <v>4.0</v>
      </c>
      <c r="X383" s="26">
        <v>5.0</v>
      </c>
      <c r="Y383" s="26">
        <v>6.0</v>
      </c>
      <c r="Z383" s="26">
        <v>7.0</v>
      </c>
      <c r="AA383" s="26">
        <v>8.0</v>
      </c>
      <c r="AB383" s="26">
        <v>9.0</v>
      </c>
      <c r="AC383" s="26">
        <v>10.0</v>
      </c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</row>
    <row r="384" ht="14.25" customHeight="1">
      <c r="A384" s="25" t="s">
        <v>47</v>
      </c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</row>
    <row r="385" ht="14.25" customHeight="1">
      <c r="A385" s="33" t="s">
        <v>55</v>
      </c>
      <c r="B385" s="23">
        <v>0.0</v>
      </c>
      <c r="C385" s="23">
        <v>0.0</v>
      </c>
      <c r="D385" s="23">
        <v>0.0</v>
      </c>
      <c r="E385" s="23">
        <v>0.0</v>
      </c>
      <c r="F385" s="23">
        <v>0.0</v>
      </c>
      <c r="G385" s="23">
        <v>0.0</v>
      </c>
      <c r="H385" s="23">
        <v>0.0</v>
      </c>
      <c r="I385" s="23">
        <v>0.0</v>
      </c>
      <c r="J385" s="23">
        <v>0.0</v>
      </c>
      <c r="K385" s="23">
        <v>0.0</v>
      </c>
      <c r="L385" s="23">
        <v>0.0</v>
      </c>
      <c r="M385" s="23">
        <v>0.0</v>
      </c>
      <c r="N385" s="23">
        <v>0.0</v>
      </c>
      <c r="O385" s="23">
        <v>0.0</v>
      </c>
      <c r="P385" s="23">
        <v>0.0</v>
      </c>
      <c r="Q385" s="23">
        <v>0.0</v>
      </c>
      <c r="R385" s="23">
        <v>0.0</v>
      </c>
      <c r="S385" s="23">
        <v>0.0</v>
      </c>
      <c r="T385" s="23">
        <v>0.0</v>
      </c>
      <c r="U385" s="23">
        <v>0.0</v>
      </c>
      <c r="V385" s="23">
        <v>0.0</v>
      </c>
      <c r="W385" s="23">
        <v>0.0</v>
      </c>
      <c r="X385" s="23">
        <v>0.0</v>
      </c>
      <c r="Y385" s="23">
        <v>0.0</v>
      </c>
      <c r="Z385" s="23">
        <v>0.0</v>
      </c>
      <c r="AA385" s="23">
        <v>0.0</v>
      </c>
      <c r="AB385" s="23">
        <v>0.0</v>
      </c>
      <c r="AC385" s="23">
        <v>0.0</v>
      </c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</row>
    <row r="386" ht="14.25" customHeight="1">
      <c r="A386" s="33" t="s">
        <v>56</v>
      </c>
      <c r="B386" s="43">
        <v>1.0</v>
      </c>
      <c r="C386" s="43">
        <v>1.0</v>
      </c>
      <c r="D386" s="43">
        <v>1.0</v>
      </c>
      <c r="E386" s="43">
        <v>1.0</v>
      </c>
      <c r="F386" s="43">
        <v>1.0</v>
      </c>
      <c r="G386" s="43">
        <v>1.0</v>
      </c>
      <c r="H386" s="43">
        <v>1.0</v>
      </c>
      <c r="I386" s="43">
        <v>1.0</v>
      </c>
      <c r="J386" s="43">
        <v>1.0</v>
      </c>
      <c r="K386" s="43">
        <v>1.0</v>
      </c>
      <c r="L386" s="43">
        <v>1.0</v>
      </c>
      <c r="M386" s="43">
        <v>1.0</v>
      </c>
      <c r="N386" s="43">
        <v>1.0</v>
      </c>
      <c r="O386" s="43">
        <v>1.0</v>
      </c>
      <c r="P386" s="43">
        <v>1.0</v>
      </c>
      <c r="Q386" s="43">
        <v>1.0</v>
      </c>
      <c r="R386" s="43">
        <v>1.0</v>
      </c>
      <c r="S386" s="43">
        <v>1.0</v>
      </c>
      <c r="T386" s="43">
        <v>1.0</v>
      </c>
      <c r="U386" s="43">
        <v>1.0</v>
      </c>
      <c r="V386" s="43">
        <v>1.0</v>
      </c>
      <c r="W386" s="43">
        <v>1.0</v>
      </c>
      <c r="X386" s="43">
        <v>1.0</v>
      </c>
      <c r="Y386" s="43">
        <v>1.0</v>
      </c>
      <c r="Z386" s="43">
        <v>1.0</v>
      </c>
      <c r="AA386" s="43">
        <v>1.0</v>
      </c>
      <c r="AB386" s="43">
        <v>1.0</v>
      </c>
      <c r="AC386" s="43">
        <v>1.0</v>
      </c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</row>
    <row r="387" ht="14.25" customHeight="1">
      <c r="A387" s="33" t="s">
        <v>153</v>
      </c>
      <c r="B387" s="34">
        <v>0.0</v>
      </c>
      <c r="C387" s="34">
        <v>0.0</v>
      </c>
      <c r="D387" s="34">
        <v>0.0</v>
      </c>
      <c r="E387" s="34">
        <v>0.0</v>
      </c>
      <c r="F387" s="34">
        <v>0.0</v>
      </c>
      <c r="G387" s="34">
        <v>0.0</v>
      </c>
      <c r="H387" s="34">
        <v>0.0</v>
      </c>
      <c r="I387" s="34">
        <v>0.0</v>
      </c>
      <c r="J387" s="34">
        <v>0.0</v>
      </c>
      <c r="K387" s="34">
        <v>0.0</v>
      </c>
      <c r="L387" s="34">
        <v>0.0</v>
      </c>
      <c r="M387" s="34">
        <v>0.0</v>
      </c>
      <c r="N387" s="34">
        <v>0.0</v>
      </c>
      <c r="O387" s="34">
        <v>0.0</v>
      </c>
      <c r="P387" s="34">
        <v>0.0</v>
      </c>
      <c r="Q387" s="34">
        <v>0.0</v>
      </c>
      <c r="R387" s="34">
        <v>0.0</v>
      </c>
      <c r="S387" s="34">
        <v>0.0</v>
      </c>
      <c r="T387" s="34">
        <v>0.0</v>
      </c>
      <c r="U387" s="34">
        <v>0.0</v>
      </c>
      <c r="V387" s="34">
        <v>0.0</v>
      </c>
      <c r="W387" s="34">
        <v>0.0</v>
      </c>
      <c r="X387" s="34">
        <v>0.0</v>
      </c>
      <c r="Y387" s="34">
        <v>0.0</v>
      </c>
      <c r="Z387" s="34">
        <v>0.0</v>
      </c>
      <c r="AA387" s="34">
        <v>0.0</v>
      </c>
      <c r="AB387" s="34">
        <v>0.0</v>
      </c>
      <c r="AC387" s="34">
        <v>0.0</v>
      </c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</row>
    <row r="388" ht="14.25" customHeight="1">
      <c r="A388" s="33" t="s">
        <v>59</v>
      </c>
      <c r="B388" s="34">
        <v>1.0</v>
      </c>
      <c r="C388" s="34">
        <v>1.0</v>
      </c>
      <c r="D388" s="34">
        <v>1.0</v>
      </c>
      <c r="E388" s="34">
        <v>1.0</v>
      </c>
      <c r="F388" s="34">
        <v>1.0</v>
      </c>
      <c r="G388" s="34">
        <v>1.0</v>
      </c>
      <c r="H388" s="34">
        <v>1.0</v>
      </c>
      <c r="I388" s="34">
        <v>1.0</v>
      </c>
      <c r="J388" s="34">
        <v>1.0</v>
      </c>
      <c r="K388" s="34">
        <v>1.0</v>
      </c>
      <c r="L388" s="34">
        <v>1.0</v>
      </c>
      <c r="M388" s="34">
        <v>1.0</v>
      </c>
      <c r="N388" s="34">
        <v>1.0</v>
      </c>
      <c r="O388" s="34">
        <v>1.0</v>
      </c>
      <c r="P388" s="34">
        <v>1.0</v>
      </c>
      <c r="Q388" s="34">
        <v>1.0</v>
      </c>
      <c r="R388" s="34">
        <v>1.0</v>
      </c>
      <c r="S388" s="34">
        <v>1.0</v>
      </c>
      <c r="T388" s="34">
        <v>1.0</v>
      </c>
      <c r="U388" s="34">
        <v>1.0</v>
      </c>
      <c r="V388" s="34">
        <v>1.0</v>
      </c>
      <c r="W388" s="34">
        <v>1.0</v>
      </c>
      <c r="X388" s="34">
        <v>1.0</v>
      </c>
      <c r="Y388" s="34">
        <v>1.0</v>
      </c>
      <c r="Z388" s="34">
        <v>1.0</v>
      </c>
      <c r="AA388" s="34">
        <v>1.0</v>
      </c>
      <c r="AB388" s="34">
        <v>1.0</v>
      </c>
      <c r="AC388" s="34">
        <v>1.0</v>
      </c>
      <c r="AD388" s="40"/>
      <c r="AE388" s="40"/>
      <c r="AF388" s="40"/>
      <c r="AG388" s="40"/>
      <c r="AH388" s="40"/>
      <c r="AI388" s="40"/>
      <c r="AJ388" s="40"/>
      <c r="AK388" s="40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</row>
    <row r="389" ht="14.25" customHeight="1">
      <c r="A389" s="33" t="s">
        <v>60</v>
      </c>
      <c r="B389" s="43">
        <v>0.0</v>
      </c>
      <c r="C389" s="43">
        <v>0.0</v>
      </c>
      <c r="D389" s="43">
        <v>0.0</v>
      </c>
      <c r="E389" s="43">
        <v>0.0</v>
      </c>
      <c r="F389" s="43">
        <v>0.0</v>
      </c>
      <c r="G389" s="43">
        <v>0.0</v>
      </c>
      <c r="H389" s="43">
        <v>0.0</v>
      </c>
      <c r="I389" s="43">
        <v>0.0</v>
      </c>
      <c r="J389" s="43">
        <v>0.0</v>
      </c>
      <c r="K389" s="43">
        <v>0.0</v>
      </c>
      <c r="L389" s="43">
        <v>0.0</v>
      </c>
      <c r="M389" s="43">
        <v>0.0</v>
      </c>
      <c r="N389" s="43">
        <v>0.0</v>
      </c>
      <c r="O389" s="43">
        <v>0.0</v>
      </c>
      <c r="P389" s="43">
        <v>0.0</v>
      </c>
      <c r="Q389" s="43">
        <v>0.0</v>
      </c>
      <c r="R389" s="43">
        <v>0.0</v>
      </c>
      <c r="S389" s="43">
        <v>0.0</v>
      </c>
      <c r="T389" s="43">
        <v>0.0</v>
      </c>
      <c r="U389" s="43">
        <v>0.0</v>
      </c>
      <c r="V389" s="43">
        <v>0.0</v>
      </c>
      <c r="W389" s="43">
        <v>0.0</v>
      </c>
      <c r="X389" s="43">
        <v>0.0</v>
      </c>
      <c r="Y389" s="43">
        <v>0.0</v>
      </c>
      <c r="Z389" s="43">
        <v>0.0</v>
      </c>
      <c r="AA389" s="43">
        <v>0.0</v>
      </c>
      <c r="AB389" s="43">
        <v>0.0</v>
      </c>
      <c r="AC389" s="43">
        <v>0.0</v>
      </c>
      <c r="AD389" s="40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</row>
    <row r="390" ht="14.25" customHeight="1">
      <c r="A390" s="86" t="s">
        <v>65</v>
      </c>
      <c r="B390" s="87">
        <v>11.17947662768516</v>
      </c>
      <c r="C390" s="87">
        <v>11.53275001926771</v>
      </c>
      <c r="D390" s="87">
        <v>10.53561486703362</v>
      </c>
      <c r="E390" s="87">
        <v>11.18683296182988</v>
      </c>
      <c r="F390" s="87">
        <v>10.95719830289173</v>
      </c>
      <c r="G390" s="87">
        <v>11.3341411946888</v>
      </c>
      <c r="H390" s="87">
        <v>11.59917658281551</v>
      </c>
      <c r="I390" s="87">
        <v>11.19324891753106</v>
      </c>
      <c r="J390" s="87">
        <v>11.18333073452601</v>
      </c>
      <c r="K390" s="87">
        <v>11.65399457800638</v>
      </c>
      <c r="L390" s="87">
        <v>11.99585040711651</v>
      </c>
      <c r="M390" s="87">
        <v>11.75155797966282</v>
      </c>
      <c r="N390" s="87">
        <v>11.14322424149369</v>
      </c>
      <c r="O390" s="87">
        <v>10.51381275254035</v>
      </c>
      <c r="P390" s="87">
        <v>11.15973524770249</v>
      </c>
      <c r="Q390" s="87">
        <v>10.98919463564908</v>
      </c>
      <c r="R390" s="87">
        <v>10.71200709597279</v>
      </c>
      <c r="S390" s="87">
        <v>10.79253040020552</v>
      </c>
      <c r="T390" s="87">
        <v>10.08217543012214</v>
      </c>
      <c r="U390" s="87">
        <v>9.71200341336565</v>
      </c>
      <c r="V390" s="87">
        <v>10.11717117212935</v>
      </c>
      <c r="W390" s="87">
        <v>9.918265813614921</v>
      </c>
      <c r="X390" s="87">
        <v>9.770458364604506</v>
      </c>
      <c r="Y390" s="87">
        <v>10.57960949228785</v>
      </c>
      <c r="Z390" s="87">
        <v>10.17293470072196</v>
      </c>
      <c r="AA390" s="87">
        <v>10.80644103119255</v>
      </c>
      <c r="AB390" s="87">
        <v>10.85428193458162</v>
      </c>
      <c r="AC390" s="87">
        <v>10.79276757360164</v>
      </c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</row>
    <row r="391" ht="14.25" customHeight="1">
      <c r="A391" s="21" t="s">
        <v>39</v>
      </c>
      <c r="B391" s="23">
        <f t="shared" ref="B391:AC391" si="52">B390/MAX(390:390)</f>
        <v>0.9319453184</v>
      </c>
      <c r="C391" s="23">
        <f t="shared" si="52"/>
        <v>0.9613949514</v>
      </c>
      <c r="D391" s="23">
        <f t="shared" si="52"/>
        <v>0.8782716114</v>
      </c>
      <c r="E391" s="23">
        <f t="shared" si="52"/>
        <v>0.9325585583</v>
      </c>
      <c r="F391" s="23">
        <f t="shared" si="52"/>
        <v>0.9134157172</v>
      </c>
      <c r="G391" s="23">
        <f t="shared" si="52"/>
        <v>0.9448384908</v>
      </c>
      <c r="H391" s="23">
        <f t="shared" si="52"/>
        <v>0.9669324132</v>
      </c>
      <c r="I391" s="23">
        <f t="shared" si="52"/>
        <v>0.9330934063</v>
      </c>
      <c r="J391" s="23">
        <f t="shared" si="52"/>
        <v>0.9322666051</v>
      </c>
      <c r="K391" s="23">
        <f t="shared" si="52"/>
        <v>0.9715021597</v>
      </c>
      <c r="L391" s="23">
        <f t="shared" si="52"/>
        <v>1</v>
      </c>
      <c r="M391" s="23">
        <f t="shared" si="52"/>
        <v>0.9796352556</v>
      </c>
      <c r="N391" s="23">
        <f t="shared" si="52"/>
        <v>0.9289232412</v>
      </c>
      <c r="O391" s="23">
        <f t="shared" si="52"/>
        <v>0.87645414</v>
      </c>
      <c r="P391" s="23">
        <f t="shared" si="52"/>
        <v>0.9302996344</v>
      </c>
      <c r="Q391" s="23">
        <f t="shared" si="52"/>
        <v>0.9160830006</v>
      </c>
      <c r="R391" s="23">
        <f t="shared" si="52"/>
        <v>0.8929760486</v>
      </c>
      <c r="S391" s="23">
        <f t="shared" si="52"/>
        <v>0.8996886452</v>
      </c>
      <c r="T391" s="23">
        <f t="shared" si="52"/>
        <v>0.8404719205</v>
      </c>
      <c r="U391" s="23">
        <f t="shared" si="52"/>
        <v>0.8096135817</v>
      </c>
      <c r="V391" s="23">
        <f t="shared" si="52"/>
        <v>0.8433892412</v>
      </c>
      <c r="W391" s="23">
        <f t="shared" si="52"/>
        <v>0.8268080609</v>
      </c>
      <c r="X391" s="23">
        <f t="shared" si="52"/>
        <v>0.8144865127</v>
      </c>
      <c r="Y391" s="23">
        <f t="shared" si="52"/>
        <v>0.8819390984</v>
      </c>
      <c r="Z391" s="23">
        <f t="shared" si="52"/>
        <v>0.8480378094</v>
      </c>
      <c r="AA391" s="23">
        <f t="shared" si="52"/>
        <v>0.9008482654</v>
      </c>
      <c r="AB391" s="23">
        <f t="shared" si="52"/>
        <v>0.9048363864</v>
      </c>
      <c r="AC391" s="23">
        <f t="shared" si="52"/>
        <v>0.8997084164</v>
      </c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</row>
    <row r="392" ht="14.25" customHeight="1">
      <c r="A392" s="25" t="s">
        <v>180</v>
      </c>
      <c r="B392" s="26">
        <v>-17.0</v>
      </c>
      <c r="C392" s="26">
        <v>-16.0</v>
      </c>
      <c r="D392" s="26">
        <v>-15.0</v>
      </c>
      <c r="E392" s="26">
        <v>-14.0</v>
      </c>
      <c r="F392" s="26">
        <v>-13.0</v>
      </c>
      <c r="G392" s="26">
        <v>-12.0</v>
      </c>
      <c r="H392" s="26">
        <v>-11.0</v>
      </c>
      <c r="I392" s="26">
        <v>-10.0</v>
      </c>
      <c r="J392" s="26">
        <v>-9.0</v>
      </c>
      <c r="K392" s="26">
        <v>-8.0</v>
      </c>
      <c r="L392" s="26">
        <v>-7.0</v>
      </c>
      <c r="M392" s="26">
        <v>-6.0</v>
      </c>
      <c r="N392" s="26">
        <v>-5.0</v>
      </c>
      <c r="O392" s="26">
        <v>-4.0</v>
      </c>
      <c r="P392" s="26">
        <v>-3.0</v>
      </c>
      <c r="Q392" s="26">
        <v>-2.0</v>
      </c>
      <c r="R392" s="26">
        <v>-1.0</v>
      </c>
      <c r="S392" s="26">
        <v>0.0</v>
      </c>
      <c r="T392" s="26">
        <v>1.0</v>
      </c>
      <c r="U392" s="26">
        <v>2.0</v>
      </c>
      <c r="V392" s="26">
        <v>3.0</v>
      </c>
      <c r="W392" s="26">
        <v>4.0</v>
      </c>
      <c r="X392" s="26">
        <v>5.0</v>
      </c>
      <c r="Y392" s="26">
        <v>6.0</v>
      </c>
      <c r="Z392" s="26">
        <v>7.0</v>
      </c>
      <c r="AA392" s="26">
        <v>8.0</v>
      </c>
      <c r="AB392" s="26">
        <v>9.0</v>
      </c>
      <c r="AC392" s="26">
        <v>10.0</v>
      </c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</row>
    <row r="393" ht="14.25" customHeight="1">
      <c r="A393" s="25" t="s">
        <v>47</v>
      </c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</row>
    <row r="394" ht="14.25" customHeight="1">
      <c r="A394" s="33" t="s">
        <v>55</v>
      </c>
      <c r="B394" s="23">
        <v>0.0</v>
      </c>
      <c r="C394" s="23">
        <v>0.0</v>
      </c>
      <c r="D394" s="23">
        <v>0.0</v>
      </c>
      <c r="E394" s="23">
        <v>0.0</v>
      </c>
      <c r="F394" s="23">
        <v>0.0</v>
      </c>
      <c r="G394" s="23">
        <v>0.0</v>
      </c>
      <c r="H394" s="23">
        <v>0.0</v>
      </c>
      <c r="I394" s="23">
        <v>0.0</v>
      </c>
      <c r="J394" s="23">
        <v>0.0</v>
      </c>
      <c r="K394" s="23">
        <v>0.0</v>
      </c>
      <c r="L394" s="23">
        <v>0.0</v>
      </c>
      <c r="M394" s="23">
        <v>0.0</v>
      </c>
      <c r="N394" s="23">
        <v>0.0</v>
      </c>
      <c r="O394" s="23">
        <v>0.0</v>
      </c>
      <c r="P394" s="23">
        <v>0.0</v>
      </c>
      <c r="Q394" s="23">
        <v>0.0</v>
      </c>
      <c r="R394" s="23">
        <v>0.0</v>
      </c>
      <c r="S394" s="23">
        <v>0.0</v>
      </c>
      <c r="T394" s="23">
        <v>0.0</v>
      </c>
      <c r="U394" s="23">
        <v>0.0</v>
      </c>
      <c r="V394" s="23">
        <v>0.0</v>
      </c>
      <c r="W394" s="23">
        <v>0.0</v>
      </c>
      <c r="X394" s="23">
        <v>0.0</v>
      </c>
      <c r="Y394" s="23">
        <v>0.0</v>
      </c>
      <c r="Z394" s="23">
        <v>0.0</v>
      </c>
      <c r="AA394" s="23">
        <v>0.0</v>
      </c>
      <c r="AB394" s="23">
        <v>0.0</v>
      </c>
      <c r="AC394" s="23">
        <v>0.0</v>
      </c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</row>
    <row r="395" ht="14.25" customHeight="1">
      <c r="A395" s="33" t="s">
        <v>56</v>
      </c>
      <c r="B395" s="43">
        <v>1.0</v>
      </c>
      <c r="C395" s="43">
        <v>1.0</v>
      </c>
      <c r="D395" s="43">
        <v>1.0</v>
      </c>
      <c r="E395" s="43">
        <v>1.0</v>
      </c>
      <c r="F395" s="43">
        <v>1.0</v>
      </c>
      <c r="G395" s="43">
        <v>1.0</v>
      </c>
      <c r="H395" s="43">
        <v>1.0</v>
      </c>
      <c r="I395" s="43">
        <v>1.0</v>
      </c>
      <c r="J395" s="43">
        <v>1.0</v>
      </c>
      <c r="K395" s="43">
        <v>1.0</v>
      </c>
      <c r="L395" s="43">
        <v>1.0</v>
      </c>
      <c r="M395" s="43">
        <v>1.0</v>
      </c>
      <c r="N395" s="43">
        <v>1.0</v>
      </c>
      <c r="O395" s="43">
        <v>1.0</v>
      </c>
      <c r="P395" s="43">
        <v>1.0</v>
      </c>
      <c r="Q395" s="43">
        <v>1.0</v>
      </c>
      <c r="R395" s="43">
        <v>1.0</v>
      </c>
      <c r="S395" s="43">
        <v>1.0</v>
      </c>
      <c r="T395" s="43">
        <v>1.0</v>
      </c>
      <c r="U395" s="43">
        <v>1.0</v>
      </c>
      <c r="V395" s="43">
        <v>1.0</v>
      </c>
      <c r="W395" s="43">
        <v>1.0</v>
      </c>
      <c r="X395" s="43">
        <v>1.0</v>
      </c>
      <c r="Y395" s="43">
        <v>1.0</v>
      </c>
      <c r="Z395" s="43">
        <v>1.0</v>
      </c>
      <c r="AA395" s="43">
        <v>1.0</v>
      </c>
      <c r="AB395" s="43">
        <v>1.0</v>
      </c>
      <c r="AC395" s="43">
        <v>1.0</v>
      </c>
      <c r="AD395" s="40"/>
      <c r="AE395" s="40"/>
      <c r="AF395" s="40"/>
      <c r="AG395" s="40"/>
      <c r="AH395" s="40"/>
      <c r="AI395" s="40"/>
      <c r="AJ395" s="40"/>
      <c r="AK395" s="40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</row>
    <row r="396" ht="14.25" customHeight="1">
      <c r="A396" s="33" t="s">
        <v>153</v>
      </c>
      <c r="B396" s="34">
        <v>0.0</v>
      </c>
      <c r="C396" s="34">
        <v>0.0</v>
      </c>
      <c r="D396" s="34">
        <v>0.0</v>
      </c>
      <c r="E396" s="34">
        <v>0.0</v>
      </c>
      <c r="F396" s="34">
        <v>0.0</v>
      </c>
      <c r="G396" s="34">
        <v>0.0</v>
      </c>
      <c r="H396" s="34">
        <v>0.0</v>
      </c>
      <c r="I396" s="34">
        <v>0.0</v>
      </c>
      <c r="J396" s="34">
        <v>0.0</v>
      </c>
      <c r="K396" s="34">
        <v>0.0</v>
      </c>
      <c r="L396" s="34">
        <v>0.0</v>
      </c>
      <c r="M396" s="34">
        <v>0.0</v>
      </c>
      <c r="N396" s="34">
        <v>0.0</v>
      </c>
      <c r="O396" s="34">
        <v>0.0</v>
      </c>
      <c r="P396" s="34">
        <v>0.0</v>
      </c>
      <c r="Q396" s="34">
        <v>0.0</v>
      </c>
      <c r="R396" s="34">
        <v>0.0</v>
      </c>
      <c r="S396" s="34">
        <v>0.0</v>
      </c>
      <c r="T396" s="34">
        <v>0.0</v>
      </c>
      <c r="U396" s="34">
        <v>0.0</v>
      </c>
      <c r="V396" s="34">
        <v>0.0</v>
      </c>
      <c r="W396" s="34">
        <v>0.0</v>
      </c>
      <c r="X396" s="34">
        <v>0.0</v>
      </c>
      <c r="Y396" s="34">
        <v>0.0</v>
      </c>
      <c r="Z396" s="34">
        <v>0.0</v>
      </c>
      <c r="AA396" s="34">
        <v>0.0</v>
      </c>
      <c r="AB396" s="34">
        <v>0.0</v>
      </c>
      <c r="AC396" s="34">
        <v>0.0</v>
      </c>
      <c r="AD396" s="40"/>
      <c r="AE396" s="40"/>
      <c r="AF396" s="40"/>
      <c r="AG396" s="40"/>
      <c r="AH396" s="40"/>
      <c r="AI396" s="40"/>
      <c r="AJ396" s="40"/>
      <c r="AK396" s="40"/>
      <c r="AL396" s="40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</row>
    <row r="397" ht="14.25" customHeight="1">
      <c r="A397" s="33" t="s">
        <v>59</v>
      </c>
      <c r="B397" s="34">
        <v>1.0</v>
      </c>
      <c r="C397" s="34">
        <v>1.0</v>
      </c>
      <c r="D397" s="34">
        <v>1.0</v>
      </c>
      <c r="E397" s="34">
        <v>1.0</v>
      </c>
      <c r="F397" s="34">
        <v>1.0</v>
      </c>
      <c r="G397" s="34">
        <v>1.0</v>
      </c>
      <c r="H397" s="34">
        <v>1.0</v>
      </c>
      <c r="I397" s="34">
        <v>1.0</v>
      </c>
      <c r="J397" s="34">
        <v>1.0</v>
      </c>
      <c r="K397" s="34">
        <v>1.0</v>
      </c>
      <c r="L397" s="34">
        <v>1.0</v>
      </c>
      <c r="M397" s="34">
        <v>1.0</v>
      </c>
      <c r="N397" s="34">
        <v>1.0</v>
      </c>
      <c r="O397" s="34">
        <v>1.0</v>
      </c>
      <c r="P397" s="34">
        <v>1.0</v>
      </c>
      <c r="Q397" s="34">
        <v>1.0</v>
      </c>
      <c r="R397" s="34">
        <v>1.0</v>
      </c>
      <c r="S397" s="34">
        <v>1.0</v>
      </c>
      <c r="T397" s="34">
        <v>1.0</v>
      </c>
      <c r="U397" s="34">
        <v>1.0</v>
      </c>
      <c r="V397" s="34">
        <v>1.0</v>
      </c>
      <c r="W397" s="34">
        <v>1.0</v>
      </c>
      <c r="X397" s="34">
        <v>1.0</v>
      </c>
      <c r="Y397" s="34">
        <v>1.0</v>
      </c>
      <c r="Z397" s="34">
        <v>1.0</v>
      </c>
      <c r="AA397" s="34">
        <v>1.0</v>
      </c>
      <c r="AB397" s="34">
        <v>1.0</v>
      </c>
      <c r="AC397" s="34">
        <v>1.0</v>
      </c>
      <c r="AD397" s="40"/>
      <c r="AE397" s="40"/>
      <c r="AF397" s="40"/>
      <c r="AG397" s="40"/>
      <c r="AH397" s="40"/>
      <c r="AI397" s="40"/>
      <c r="AJ397" s="40"/>
      <c r="AK397" s="40"/>
      <c r="AL397" s="40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</row>
    <row r="398" ht="14.25" customHeight="1">
      <c r="A398" s="33" t="s">
        <v>60</v>
      </c>
      <c r="B398" s="43">
        <v>0.0</v>
      </c>
      <c r="C398" s="43">
        <v>0.0</v>
      </c>
      <c r="D398" s="43">
        <v>0.0</v>
      </c>
      <c r="E398" s="43">
        <v>0.0</v>
      </c>
      <c r="F398" s="43">
        <v>0.0</v>
      </c>
      <c r="G398" s="43">
        <v>0.0</v>
      </c>
      <c r="H398" s="43">
        <v>0.0</v>
      </c>
      <c r="I398" s="43">
        <v>0.0</v>
      </c>
      <c r="J398" s="43">
        <v>0.0</v>
      </c>
      <c r="K398" s="43">
        <v>0.0</v>
      </c>
      <c r="L398" s="43">
        <v>0.0</v>
      </c>
      <c r="M398" s="43">
        <v>0.0</v>
      </c>
      <c r="N398" s="43">
        <v>0.0</v>
      </c>
      <c r="O398" s="43">
        <v>0.0</v>
      </c>
      <c r="P398" s="43">
        <v>0.0</v>
      </c>
      <c r="Q398" s="43">
        <v>0.0</v>
      </c>
      <c r="R398" s="43">
        <v>0.0</v>
      </c>
      <c r="S398" s="43">
        <v>0.0</v>
      </c>
      <c r="T398" s="43">
        <v>0.0</v>
      </c>
      <c r="U398" s="43">
        <v>0.0</v>
      </c>
      <c r="V398" s="43">
        <v>0.0</v>
      </c>
      <c r="W398" s="43">
        <v>0.0</v>
      </c>
      <c r="X398" s="43">
        <v>0.0</v>
      </c>
      <c r="Y398" s="43">
        <v>0.0</v>
      </c>
      <c r="Z398" s="43">
        <v>0.0</v>
      </c>
      <c r="AA398" s="43">
        <v>0.0</v>
      </c>
      <c r="AB398" s="43">
        <v>0.0</v>
      </c>
      <c r="AC398" s="43">
        <v>0.0</v>
      </c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</row>
    <row r="399" ht="14.25" customHeight="1">
      <c r="A399" s="86" t="s">
        <v>74</v>
      </c>
      <c r="B399" s="87">
        <v>31.90974545536294</v>
      </c>
      <c r="C399" s="87">
        <v>31.73502265758868</v>
      </c>
      <c r="D399" s="87">
        <v>32.13512919729383</v>
      </c>
      <c r="E399" s="87">
        <v>34.64891598506963</v>
      </c>
      <c r="F399" s="87">
        <v>33.7733231297919</v>
      </c>
      <c r="G399" s="87">
        <v>34.86546901859505</v>
      </c>
      <c r="H399" s="87">
        <v>34.87607942328012</v>
      </c>
      <c r="I399" s="87">
        <v>35.69522164453844</v>
      </c>
      <c r="J399" s="87">
        <v>34.73966393952333</v>
      </c>
      <c r="K399" s="87">
        <v>35.49646281040169</v>
      </c>
      <c r="L399" s="87">
        <v>35.51605257847478</v>
      </c>
      <c r="M399" s="87">
        <v>35.74608595537067</v>
      </c>
      <c r="N399" s="87">
        <v>35.72303716501401</v>
      </c>
      <c r="O399" s="87">
        <v>34.58310151102322</v>
      </c>
      <c r="P399" s="87">
        <v>35.59663850803939</v>
      </c>
      <c r="Q399" s="87">
        <v>35.85194961391437</v>
      </c>
      <c r="R399" s="87">
        <v>36.07097144248232</v>
      </c>
      <c r="S399" s="87">
        <v>35.88580769904666</v>
      </c>
      <c r="T399" s="87">
        <v>35.06762275551123</v>
      </c>
      <c r="U399" s="87">
        <v>32.43821894432232</v>
      </c>
      <c r="V399" s="87">
        <v>34.3811963301775</v>
      </c>
      <c r="W399" s="87">
        <v>33.96451528157441</v>
      </c>
      <c r="X399" s="87">
        <v>31.2392164137331</v>
      </c>
      <c r="Y399" s="87">
        <v>30.98604433483422</v>
      </c>
      <c r="Z399" s="87">
        <v>31.23587302778073</v>
      </c>
      <c r="AA399" s="87">
        <v>29.02358877347092</v>
      </c>
      <c r="AB399" s="87">
        <v>27.87316742338062</v>
      </c>
      <c r="AC399" s="87">
        <v>25.67054292671911</v>
      </c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</row>
    <row r="400" ht="14.25" customHeight="1">
      <c r="A400" s="21" t="s">
        <v>39</v>
      </c>
      <c r="B400" s="23">
        <f t="shared" ref="B400:AC400" si="53">B399/MAX(399:399)</f>
        <v>0.8846378176</v>
      </c>
      <c r="C400" s="23">
        <f t="shared" si="53"/>
        <v>0.8797939559</v>
      </c>
      <c r="D400" s="23">
        <f t="shared" si="53"/>
        <v>0.8908861589</v>
      </c>
      <c r="E400" s="23">
        <f t="shared" si="53"/>
        <v>0.9605761808</v>
      </c>
      <c r="F400" s="23">
        <f t="shared" si="53"/>
        <v>0.9363020118</v>
      </c>
      <c r="G400" s="23">
        <f t="shared" si="53"/>
        <v>0.9665797073</v>
      </c>
      <c r="H400" s="23">
        <f t="shared" si="53"/>
        <v>0.9668738609</v>
      </c>
      <c r="I400" s="23">
        <f t="shared" si="53"/>
        <v>0.9895830419</v>
      </c>
      <c r="J400" s="23">
        <f t="shared" si="53"/>
        <v>0.9630919975</v>
      </c>
      <c r="K400" s="23">
        <f t="shared" si="53"/>
        <v>0.9840728262</v>
      </c>
      <c r="L400" s="23">
        <f t="shared" si="53"/>
        <v>0.9846159157</v>
      </c>
      <c r="M400" s="23">
        <f t="shared" si="53"/>
        <v>0.9909931595</v>
      </c>
      <c r="N400" s="23">
        <f t="shared" si="53"/>
        <v>0.990354175</v>
      </c>
      <c r="O400" s="23">
        <f t="shared" si="53"/>
        <v>0.958751598</v>
      </c>
      <c r="P400" s="23">
        <f t="shared" si="53"/>
        <v>0.9868500094</v>
      </c>
      <c r="Q400" s="23">
        <f t="shared" si="53"/>
        <v>0.9939280308</v>
      </c>
      <c r="R400" s="23">
        <f t="shared" si="53"/>
        <v>1</v>
      </c>
      <c r="S400" s="23">
        <f t="shared" si="53"/>
        <v>0.9948666827</v>
      </c>
      <c r="T400" s="23">
        <f t="shared" si="53"/>
        <v>0.9721840403</v>
      </c>
      <c r="U400" s="23">
        <f t="shared" si="53"/>
        <v>0.8992887535</v>
      </c>
      <c r="V400" s="23">
        <f t="shared" si="53"/>
        <v>0.9531541557</v>
      </c>
      <c r="W400" s="23">
        <f t="shared" si="53"/>
        <v>0.9416024555</v>
      </c>
      <c r="X400" s="23">
        <f t="shared" si="53"/>
        <v>0.8660486581</v>
      </c>
      <c r="Y400" s="23">
        <f t="shared" si="53"/>
        <v>0.8590299373</v>
      </c>
      <c r="Z400" s="23">
        <f t="shared" si="53"/>
        <v>0.865955969</v>
      </c>
      <c r="AA400" s="23">
        <f t="shared" si="53"/>
        <v>0.8046245391</v>
      </c>
      <c r="AB400" s="23">
        <f t="shared" si="53"/>
        <v>0.7727312659</v>
      </c>
      <c r="AC400" s="23">
        <f t="shared" si="53"/>
        <v>0.7116676347</v>
      </c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</row>
    <row r="401" ht="14.25" customHeight="1">
      <c r="A401" s="25" t="s">
        <v>180</v>
      </c>
      <c r="B401" s="26">
        <v>-17.0</v>
      </c>
      <c r="C401" s="26">
        <v>-16.0</v>
      </c>
      <c r="D401" s="26">
        <v>-15.0</v>
      </c>
      <c r="E401" s="26">
        <v>-14.0</v>
      </c>
      <c r="F401" s="26">
        <v>-13.0</v>
      </c>
      <c r="G401" s="26">
        <v>-12.0</v>
      </c>
      <c r="H401" s="26">
        <v>-11.0</v>
      </c>
      <c r="I401" s="26">
        <v>-10.0</v>
      </c>
      <c r="J401" s="26">
        <v>-9.0</v>
      </c>
      <c r="K401" s="26">
        <v>-8.0</v>
      </c>
      <c r="L401" s="26">
        <v>-7.0</v>
      </c>
      <c r="M401" s="26">
        <v>-6.0</v>
      </c>
      <c r="N401" s="26">
        <v>-5.0</v>
      </c>
      <c r="O401" s="26">
        <v>-4.0</v>
      </c>
      <c r="P401" s="26">
        <v>-3.0</v>
      </c>
      <c r="Q401" s="26">
        <v>-2.0</v>
      </c>
      <c r="R401" s="26">
        <v>-1.0</v>
      </c>
      <c r="S401" s="26">
        <v>0.0</v>
      </c>
      <c r="T401" s="26">
        <v>1.0</v>
      </c>
      <c r="U401" s="26">
        <v>2.0</v>
      </c>
      <c r="V401" s="26">
        <v>3.0</v>
      </c>
      <c r="W401" s="26">
        <v>4.0</v>
      </c>
      <c r="X401" s="26">
        <v>5.0</v>
      </c>
      <c r="Y401" s="26">
        <v>6.0</v>
      </c>
      <c r="Z401" s="26">
        <v>7.0</v>
      </c>
      <c r="AA401" s="26">
        <v>8.0</v>
      </c>
      <c r="AB401" s="26">
        <v>9.0</v>
      </c>
      <c r="AC401" s="26">
        <v>10.0</v>
      </c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</row>
    <row r="402" ht="14.25" customHeight="1">
      <c r="A402" s="25" t="s">
        <v>47</v>
      </c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</row>
    <row r="403" ht="14.25" customHeight="1">
      <c r="A403" s="33" t="s">
        <v>55</v>
      </c>
      <c r="B403" s="23">
        <v>0.0</v>
      </c>
      <c r="C403" s="23">
        <v>0.0</v>
      </c>
      <c r="D403" s="23">
        <v>0.0</v>
      </c>
      <c r="E403" s="23">
        <v>0.0</v>
      </c>
      <c r="F403" s="23">
        <v>0.0</v>
      </c>
      <c r="G403" s="23">
        <v>0.0</v>
      </c>
      <c r="H403" s="23">
        <v>0.0</v>
      </c>
      <c r="I403" s="23">
        <v>0.0</v>
      </c>
      <c r="J403" s="23">
        <v>0.0</v>
      </c>
      <c r="K403" s="23">
        <v>0.0</v>
      </c>
      <c r="L403" s="23">
        <v>0.0</v>
      </c>
      <c r="M403" s="23">
        <v>0.0</v>
      </c>
      <c r="N403" s="23">
        <v>0.0</v>
      </c>
      <c r="O403" s="23">
        <v>0.0</v>
      </c>
      <c r="P403" s="23">
        <v>0.0</v>
      </c>
      <c r="Q403" s="23">
        <v>0.0</v>
      </c>
      <c r="R403" s="23">
        <v>0.0</v>
      </c>
      <c r="S403" s="23">
        <v>0.0</v>
      </c>
      <c r="T403" s="23">
        <v>0.0</v>
      </c>
      <c r="U403" s="23">
        <v>0.0</v>
      </c>
      <c r="V403" s="23">
        <v>0.0</v>
      </c>
      <c r="W403" s="23">
        <v>0.0</v>
      </c>
      <c r="X403" s="23">
        <v>0.0</v>
      </c>
      <c r="Y403" s="23">
        <v>0.0</v>
      </c>
      <c r="Z403" s="23">
        <v>0.0</v>
      </c>
      <c r="AA403" s="23">
        <v>0.0</v>
      </c>
      <c r="AB403" s="23">
        <v>0.0</v>
      </c>
      <c r="AC403" s="23">
        <v>0.0</v>
      </c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</row>
    <row r="404" ht="14.25" customHeight="1">
      <c r="A404" s="33" t="s">
        <v>56</v>
      </c>
      <c r="B404" s="43">
        <v>1.0</v>
      </c>
      <c r="C404" s="43">
        <v>1.0</v>
      </c>
      <c r="D404" s="43">
        <v>1.0</v>
      </c>
      <c r="E404" s="43">
        <v>1.0</v>
      </c>
      <c r="F404" s="43">
        <v>1.0</v>
      </c>
      <c r="G404" s="43">
        <v>1.0</v>
      </c>
      <c r="H404" s="43">
        <v>1.0</v>
      </c>
      <c r="I404" s="43">
        <v>1.0</v>
      </c>
      <c r="J404" s="43">
        <v>1.0</v>
      </c>
      <c r="K404" s="43">
        <v>1.0</v>
      </c>
      <c r="L404" s="43">
        <v>1.0</v>
      </c>
      <c r="M404" s="43">
        <v>1.0</v>
      </c>
      <c r="N404" s="43">
        <v>1.0</v>
      </c>
      <c r="O404" s="43">
        <v>1.0</v>
      </c>
      <c r="P404" s="43">
        <v>1.0</v>
      </c>
      <c r="Q404" s="43">
        <v>1.0</v>
      </c>
      <c r="R404" s="43">
        <v>1.0</v>
      </c>
      <c r="S404" s="43">
        <v>1.0</v>
      </c>
      <c r="T404" s="43">
        <v>1.0</v>
      </c>
      <c r="U404" s="43">
        <v>1.0</v>
      </c>
      <c r="V404" s="43">
        <v>1.0</v>
      </c>
      <c r="W404" s="43">
        <v>1.0</v>
      </c>
      <c r="X404" s="43">
        <v>1.0</v>
      </c>
      <c r="Y404" s="43">
        <v>1.0</v>
      </c>
      <c r="Z404" s="43">
        <v>1.0</v>
      </c>
      <c r="AA404" s="43">
        <v>1.0</v>
      </c>
      <c r="AB404" s="43">
        <v>1.0</v>
      </c>
      <c r="AC404" s="43">
        <v>1.0</v>
      </c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</row>
    <row r="405" ht="14.25" customHeight="1">
      <c r="A405" s="33" t="s">
        <v>153</v>
      </c>
      <c r="B405" s="34">
        <v>0.0</v>
      </c>
      <c r="C405" s="34">
        <v>0.0</v>
      </c>
      <c r="D405" s="34">
        <v>0.0</v>
      </c>
      <c r="E405" s="34">
        <v>0.0</v>
      </c>
      <c r="F405" s="34">
        <v>0.0</v>
      </c>
      <c r="G405" s="34">
        <v>0.0</v>
      </c>
      <c r="H405" s="34">
        <v>0.0</v>
      </c>
      <c r="I405" s="34">
        <v>0.0</v>
      </c>
      <c r="J405" s="34">
        <v>0.0</v>
      </c>
      <c r="K405" s="34">
        <v>0.0</v>
      </c>
      <c r="L405" s="34">
        <v>0.0</v>
      </c>
      <c r="M405" s="34">
        <v>0.0</v>
      </c>
      <c r="N405" s="34">
        <v>0.0</v>
      </c>
      <c r="O405" s="34">
        <v>0.0</v>
      </c>
      <c r="P405" s="34">
        <v>0.0</v>
      </c>
      <c r="Q405" s="34">
        <v>0.0</v>
      </c>
      <c r="R405" s="34">
        <v>0.0</v>
      </c>
      <c r="S405" s="34">
        <v>0.0</v>
      </c>
      <c r="T405" s="34">
        <v>0.0</v>
      </c>
      <c r="U405" s="34">
        <v>0.0</v>
      </c>
      <c r="V405" s="34">
        <v>0.0</v>
      </c>
      <c r="W405" s="34">
        <v>0.0</v>
      </c>
      <c r="X405" s="34">
        <v>0.0</v>
      </c>
      <c r="Y405" s="34">
        <v>0.0</v>
      </c>
      <c r="Z405" s="34">
        <v>0.0</v>
      </c>
      <c r="AA405" s="34">
        <v>0.0</v>
      </c>
      <c r="AB405" s="34">
        <v>0.0</v>
      </c>
      <c r="AC405" s="34">
        <v>0.0</v>
      </c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</row>
    <row r="406" ht="14.25" customHeight="1">
      <c r="A406" s="33" t="s">
        <v>59</v>
      </c>
      <c r="B406" s="34">
        <v>1.0</v>
      </c>
      <c r="C406" s="34">
        <v>1.0</v>
      </c>
      <c r="D406" s="34">
        <v>1.0</v>
      </c>
      <c r="E406" s="34">
        <v>1.0</v>
      </c>
      <c r="F406" s="34">
        <v>1.0</v>
      </c>
      <c r="G406" s="34">
        <v>1.0</v>
      </c>
      <c r="H406" s="34">
        <v>1.0</v>
      </c>
      <c r="I406" s="34">
        <v>1.0</v>
      </c>
      <c r="J406" s="34">
        <v>1.0</v>
      </c>
      <c r="K406" s="34">
        <v>1.0</v>
      </c>
      <c r="L406" s="34">
        <v>1.0</v>
      </c>
      <c r="M406" s="34">
        <v>1.0</v>
      </c>
      <c r="N406" s="34">
        <v>1.0</v>
      </c>
      <c r="O406" s="34">
        <v>1.0</v>
      </c>
      <c r="P406" s="34">
        <v>1.0</v>
      </c>
      <c r="Q406" s="34">
        <v>1.0</v>
      </c>
      <c r="R406" s="34">
        <v>1.0</v>
      </c>
      <c r="S406" s="34">
        <v>1.0</v>
      </c>
      <c r="T406" s="34">
        <v>1.0</v>
      </c>
      <c r="U406" s="34">
        <v>1.0</v>
      </c>
      <c r="V406" s="34">
        <v>1.0</v>
      </c>
      <c r="W406" s="34">
        <v>1.0</v>
      </c>
      <c r="X406" s="34">
        <v>1.0</v>
      </c>
      <c r="Y406" s="34">
        <v>1.0</v>
      </c>
      <c r="Z406" s="34">
        <v>1.0</v>
      </c>
      <c r="AA406" s="34">
        <v>1.0</v>
      </c>
      <c r="AB406" s="34">
        <v>1.0</v>
      </c>
      <c r="AC406" s="34">
        <v>1.0</v>
      </c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</row>
    <row r="407" ht="14.25" customHeight="1">
      <c r="A407" s="33" t="s">
        <v>60</v>
      </c>
      <c r="B407" s="43">
        <v>0.0</v>
      </c>
      <c r="C407" s="43">
        <v>0.0</v>
      </c>
      <c r="D407" s="43">
        <v>0.0</v>
      </c>
      <c r="E407" s="43">
        <v>0.0</v>
      </c>
      <c r="F407" s="43">
        <v>0.0</v>
      </c>
      <c r="G407" s="43">
        <v>0.0</v>
      </c>
      <c r="H407" s="43">
        <v>0.0</v>
      </c>
      <c r="I407" s="43">
        <v>0.0</v>
      </c>
      <c r="J407" s="43">
        <v>0.0</v>
      </c>
      <c r="K407" s="43">
        <v>0.0</v>
      </c>
      <c r="L407" s="43">
        <v>0.0</v>
      </c>
      <c r="M407" s="43">
        <v>0.0</v>
      </c>
      <c r="N407" s="43">
        <v>0.0</v>
      </c>
      <c r="O407" s="43">
        <v>0.0</v>
      </c>
      <c r="P407" s="43">
        <v>0.0</v>
      </c>
      <c r="Q407" s="43">
        <v>0.0</v>
      </c>
      <c r="R407" s="43">
        <v>0.0</v>
      </c>
      <c r="S407" s="43">
        <v>0.0</v>
      </c>
      <c r="T407" s="43">
        <v>0.0</v>
      </c>
      <c r="U407" s="43">
        <v>0.0</v>
      </c>
      <c r="V407" s="43">
        <v>0.0</v>
      </c>
      <c r="W407" s="43">
        <v>0.0</v>
      </c>
      <c r="X407" s="43">
        <v>0.0</v>
      </c>
      <c r="Y407" s="43">
        <v>0.0</v>
      </c>
      <c r="Z407" s="43">
        <v>0.0</v>
      </c>
      <c r="AA407" s="43">
        <v>0.0</v>
      </c>
      <c r="AB407" s="43">
        <v>0.0</v>
      </c>
      <c r="AC407" s="43">
        <v>0.0</v>
      </c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</row>
    <row r="408" ht="14.25" customHeight="1">
      <c r="A408" s="86" t="s">
        <v>75</v>
      </c>
      <c r="B408" s="87">
        <v>49.05908889918157</v>
      </c>
      <c r="C408" s="87">
        <v>48.46631057361833</v>
      </c>
      <c r="D408" s="87">
        <v>49.80366905221886</v>
      </c>
      <c r="E408" s="87">
        <v>50.16585473107178</v>
      </c>
      <c r="F408" s="87">
        <v>51.41607786286283</v>
      </c>
      <c r="G408" s="87">
        <v>51.07904209693625</v>
      </c>
      <c r="H408" s="87">
        <v>52.00805021358233</v>
      </c>
      <c r="I408" s="87">
        <v>53.50785235871825</v>
      </c>
      <c r="J408" s="87">
        <v>50.37279593596352</v>
      </c>
      <c r="K408" s="87">
        <v>49.88170901738741</v>
      </c>
      <c r="L408" s="87">
        <v>54.08137662733782</v>
      </c>
      <c r="M408" s="87">
        <v>47.85167807470391</v>
      </c>
      <c r="N408" s="87">
        <v>49.55842556836902</v>
      </c>
      <c r="O408" s="87">
        <v>48.51782187342225</v>
      </c>
      <c r="P408" s="87">
        <v>50.85871821505091</v>
      </c>
      <c r="Q408" s="87">
        <v>48.81152450836822</v>
      </c>
      <c r="R408" s="87">
        <v>54.21606232063522</v>
      </c>
      <c r="S408" s="87">
        <v>54.24302227568175</v>
      </c>
      <c r="T408" s="87">
        <v>53.95338437555665</v>
      </c>
      <c r="U408" s="87">
        <v>49.51167023733972</v>
      </c>
      <c r="V408" s="87">
        <v>51.90134281136439</v>
      </c>
      <c r="W408" s="87">
        <v>52.12128920549434</v>
      </c>
      <c r="X408" s="87">
        <v>49.1063538142288</v>
      </c>
      <c r="Y408" s="87">
        <v>47.25861678106786</v>
      </c>
      <c r="Z408" s="87">
        <v>46.46910850731708</v>
      </c>
      <c r="AA408" s="87">
        <v>46.75888801157221</v>
      </c>
      <c r="AB408" s="87">
        <v>46.97717754651334</v>
      </c>
      <c r="AC408" s="87">
        <v>48.78190498066822</v>
      </c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</row>
    <row r="409" ht="14.25" customHeight="1">
      <c r="A409" s="21" t="s">
        <v>39</v>
      </c>
      <c r="B409" s="23">
        <f t="shared" ref="B409:AC409" si="54">B408/MAX(408:408)</f>
        <v>0.9044313322</v>
      </c>
      <c r="C409" s="23">
        <f t="shared" si="54"/>
        <v>0.8935031372</v>
      </c>
      <c r="D409" s="23">
        <f t="shared" si="54"/>
        <v>0.9181580775</v>
      </c>
      <c r="E409" s="23">
        <f t="shared" si="54"/>
        <v>0.9248351701</v>
      </c>
      <c r="F409" s="23">
        <f t="shared" si="54"/>
        <v>0.9478837223</v>
      </c>
      <c r="G409" s="23">
        <f t="shared" si="54"/>
        <v>0.9416702823</v>
      </c>
      <c r="H409" s="23">
        <f t="shared" si="54"/>
        <v>0.9587970587</v>
      </c>
      <c r="I409" s="23">
        <f t="shared" si="54"/>
        <v>0.9864467376</v>
      </c>
      <c r="J409" s="23">
        <f t="shared" si="54"/>
        <v>0.9286502452</v>
      </c>
      <c r="K409" s="23">
        <f t="shared" si="54"/>
        <v>0.9195967873</v>
      </c>
      <c r="L409" s="23">
        <f t="shared" si="54"/>
        <v>0.9970199734</v>
      </c>
      <c r="M409" s="23">
        <f t="shared" si="54"/>
        <v>0.8821720484</v>
      </c>
      <c r="N409" s="23">
        <f t="shared" si="54"/>
        <v>0.9136368788</v>
      </c>
      <c r="O409" s="23">
        <f t="shared" si="54"/>
        <v>0.8944527764</v>
      </c>
      <c r="P409" s="23">
        <f t="shared" si="54"/>
        <v>0.9376084901</v>
      </c>
      <c r="Q409" s="23">
        <f t="shared" si="54"/>
        <v>0.8998673463</v>
      </c>
      <c r="R409" s="23">
        <f t="shared" si="54"/>
        <v>0.9995029784</v>
      </c>
      <c r="S409" s="23">
        <f t="shared" si="54"/>
        <v>1</v>
      </c>
      <c r="T409" s="23">
        <f t="shared" si="54"/>
        <v>0.9946603657</v>
      </c>
      <c r="U409" s="23">
        <f t="shared" si="54"/>
        <v>0.9127749185</v>
      </c>
      <c r="V409" s="23">
        <f t="shared" si="54"/>
        <v>0.956829849</v>
      </c>
      <c r="W409" s="23">
        <f t="shared" si="54"/>
        <v>0.9608846819</v>
      </c>
      <c r="X409" s="23">
        <f t="shared" si="54"/>
        <v>0.9053026869</v>
      </c>
      <c r="Y409" s="23">
        <f t="shared" si="54"/>
        <v>0.8712386368</v>
      </c>
      <c r="Z409" s="23">
        <f t="shared" si="54"/>
        <v>0.8566836168</v>
      </c>
      <c r="AA409" s="23">
        <f t="shared" si="54"/>
        <v>0.8620258616</v>
      </c>
      <c r="AB409" s="23">
        <f t="shared" si="54"/>
        <v>0.8660501494</v>
      </c>
      <c r="AC409" s="23">
        <f t="shared" si="54"/>
        <v>0.8993212939</v>
      </c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</row>
    <row r="410" ht="14.25" customHeight="1">
      <c r="A410" s="25" t="s">
        <v>180</v>
      </c>
      <c r="B410" s="26">
        <v>-17.0</v>
      </c>
      <c r="C410" s="26">
        <v>-16.0</v>
      </c>
      <c r="D410" s="26">
        <v>-15.0</v>
      </c>
      <c r="E410" s="26">
        <v>-14.0</v>
      </c>
      <c r="F410" s="26">
        <v>-13.0</v>
      </c>
      <c r="G410" s="26">
        <v>-12.0</v>
      </c>
      <c r="H410" s="26">
        <v>-11.0</v>
      </c>
      <c r="I410" s="26">
        <v>-10.0</v>
      </c>
      <c r="J410" s="26">
        <v>-9.0</v>
      </c>
      <c r="K410" s="26">
        <v>-8.0</v>
      </c>
      <c r="L410" s="26">
        <v>-7.0</v>
      </c>
      <c r="M410" s="26">
        <v>-6.0</v>
      </c>
      <c r="N410" s="26">
        <v>-5.0</v>
      </c>
      <c r="O410" s="26">
        <v>-4.0</v>
      </c>
      <c r="P410" s="26">
        <v>-3.0</v>
      </c>
      <c r="Q410" s="26">
        <v>-2.0</v>
      </c>
      <c r="R410" s="26">
        <v>-1.0</v>
      </c>
      <c r="S410" s="26">
        <v>0.0</v>
      </c>
      <c r="T410" s="26">
        <v>1.0</v>
      </c>
      <c r="U410" s="26">
        <v>2.0</v>
      </c>
      <c r="V410" s="26">
        <v>3.0</v>
      </c>
      <c r="W410" s="26">
        <v>4.0</v>
      </c>
      <c r="X410" s="26">
        <v>5.0</v>
      </c>
      <c r="Y410" s="26">
        <v>6.0</v>
      </c>
      <c r="Z410" s="26">
        <v>7.0</v>
      </c>
      <c r="AA410" s="26">
        <v>8.0</v>
      </c>
      <c r="AB410" s="26">
        <v>9.0</v>
      </c>
      <c r="AC410" s="26">
        <v>10.0</v>
      </c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</row>
    <row r="411" ht="14.25" customHeight="1">
      <c r="A411" s="25" t="s">
        <v>47</v>
      </c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</row>
    <row r="412" ht="14.25" customHeight="1">
      <c r="A412" s="33" t="s">
        <v>55</v>
      </c>
      <c r="B412" s="23">
        <v>0.0</v>
      </c>
      <c r="C412" s="23">
        <v>0.0</v>
      </c>
      <c r="D412" s="23">
        <v>0.0</v>
      </c>
      <c r="E412" s="23">
        <v>0.0</v>
      </c>
      <c r="F412" s="23">
        <v>0.0</v>
      </c>
      <c r="G412" s="23">
        <v>0.0</v>
      </c>
      <c r="H412" s="23">
        <v>0.0</v>
      </c>
      <c r="I412" s="23">
        <v>0.0</v>
      </c>
      <c r="J412" s="23">
        <v>0.0</v>
      </c>
      <c r="K412" s="23">
        <v>0.0</v>
      </c>
      <c r="L412" s="23">
        <v>0.0</v>
      </c>
      <c r="M412" s="23">
        <v>0.0</v>
      </c>
      <c r="N412" s="23">
        <v>0.0</v>
      </c>
      <c r="O412" s="23">
        <v>0.0</v>
      </c>
      <c r="P412" s="23">
        <v>0.0</v>
      </c>
      <c r="Q412" s="23">
        <v>0.0</v>
      </c>
      <c r="R412" s="23">
        <v>0.0</v>
      </c>
      <c r="S412" s="23">
        <v>0.0</v>
      </c>
      <c r="T412" s="23">
        <v>0.0</v>
      </c>
      <c r="U412" s="23">
        <v>0.0</v>
      </c>
      <c r="V412" s="23">
        <v>0.0</v>
      </c>
      <c r="W412" s="23">
        <v>0.0</v>
      </c>
      <c r="X412" s="23">
        <v>0.0</v>
      </c>
      <c r="Y412" s="23">
        <v>0.0</v>
      </c>
      <c r="Z412" s="23">
        <v>0.0</v>
      </c>
      <c r="AA412" s="23">
        <v>0.0</v>
      </c>
      <c r="AB412" s="23">
        <v>0.0</v>
      </c>
      <c r="AC412" s="23">
        <v>0.0</v>
      </c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</row>
    <row r="413" ht="14.25" customHeight="1">
      <c r="A413" s="33" t="s">
        <v>56</v>
      </c>
      <c r="B413" s="43">
        <v>1.0</v>
      </c>
      <c r="C413" s="43">
        <v>1.0</v>
      </c>
      <c r="D413" s="43">
        <v>1.0</v>
      </c>
      <c r="E413" s="43">
        <v>1.0</v>
      </c>
      <c r="F413" s="43">
        <v>1.0</v>
      </c>
      <c r="G413" s="43">
        <v>1.0</v>
      </c>
      <c r="H413" s="43">
        <v>1.0</v>
      </c>
      <c r="I413" s="43">
        <v>1.0</v>
      </c>
      <c r="J413" s="43">
        <v>1.0</v>
      </c>
      <c r="K413" s="43">
        <v>1.0</v>
      </c>
      <c r="L413" s="43">
        <v>1.0</v>
      </c>
      <c r="M413" s="43">
        <v>1.0</v>
      </c>
      <c r="N413" s="43">
        <v>1.0</v>
      </c>
      <c r="O413" s="43">
        <v>1.0</v>
      </c>
      <c r="P413" s="43">
        <v>1.0</v>
      </c>
      <c r="Q413" s="43">
        <v>1.0</v>
      </c>
      <c r="R413" s="43">
        <v>1.0</v>
      </c>
      <c r="S413" s="43">
        <v>1.0</v>
      </c>
      <c r="T413" s="43">
        <v>1.0</v>
      </c>
      <c r="U413" s="43">
        <v>1.0</v>
      </c>
      <c r="V413" s="43">
        <v>1.0</v>
      </c>
      <c r="W413" s="43">
        <v>1.0</v>
      </c>
      <c r="X413" s="43">
        <v>1.0</v>
      </c>
      <c r="Y413" s="43">
        <v>1.0</v>
      </c>
      <c r="Z413" s="43">
        <v>1.0</v>
      </c>
      <c r="AA413" s="43">
        <v>1.0</v>
      </c>
      <c r="AB413" s="43">
        <v>1.0</v>
      </c>
      <c r="AC413" s="43">
        <v>1.0</v>
      </c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</row>
    <row r="414" ht="14.25" customHeight="1">
      <c r="A414" s="33" t="s">
        <v>153</v>
      </c>
      <c r="B414" s="34">
        <v>0.0</v>
      </c>
      <c r="C414" s="34">
        <v>0.0</v>
      </c>
      <c r="D414" s="34">
        <v>0.0</v>
      </c>
      <c r="E414" s="34">
        <v>0.0</v>
      </c>
      <c r="F414" s="34">
        <v>0.0</v>
      </c>
      <c r="G414" s="34">
        <v>0.0</v>
      </c>
      <c r="H414" s="34">
        <v>0.0</v>
      </c>
      <c r="I414" s="34">
        <v>0.0</v>
      </c>
      <c r="J414" s="34">
        <v>0.0</v>
      </c>
      <c r="K414" s="34">
        <v>0.0</v>
      </c>
      <c r="L414" s="34">
        <v>0.0</v>
      </c>
      <c r="M414" s="34">
        <v>0.0</v>
      </c>
      <c r="N414" s="34">
        <v>0.0</v>
      </c>
      <c r="O414" s="34">
        <v>0.0</v>
      </c>
      <c r="P414" s="34">
        <v>0.0</v>
      </c>
      <c r="Q414" s="34">
        <v>0.0</v>
      </c>
      <c r="R414" s="34">
        <v>0.0</v>
      </c>
      <c r="S414" s="34">
        <v>0.0</v>
      </c>
      <c r="T414" s="34">
        <v>0.0</v>
      </c>
      <c r="U414" s="34">
        <v>0.0</v>
      </c>
      <c r="V414" s="34">
        <v>0.0</v>
      </c>
      <c r="W414" s="34">
        <v>0.0</v>
      </c>
      <c r="X414" s="34">
        <v>0.0</v>
      </c>
      <c r="Y414" s="34">
        <v>0.0</v>
      </c>
      <c r="Z414" s="34">
        <v>0.0</v>
      </c>
      <c r="AA414" s="34">
        <v>0.0</v>
      </c>
      <c r="AB414" s="34">
        <v>0.0</v>
      </c>
      <c r="AC414" s="34">
        <v>0.0</v>
      </c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</row>
    <row r="415" ht="14.25" customHeight="1">
      <c r="A415" s="33" t="s">
        <v>59</v>
      </c>
      <c r="B415" s="34">
        <v>1.0</v>
      </c>
      <c r="C415" s="34">
        <v>1.0</v>
      </c>
      <c r="D415" s="34">
        <v>1.0</v>
      </c>
      <c r="E415" s="34">
        <v>1.0</v>
      </c>
      <c r="F415" s="34">
        <v>1.0</v>
      </c>
      <c r="G415" s="34">
        <v>1.0</v>
      </c>
      <c r="H415" s="34">
        <v>1.0</v>
      </c>
      <c r="I415" s="34">
        <v>1.0</v>
      </c>
      <c r="J415" s="34">
        <v>1.0</v>
      </c>
      <c r="K415" s="34">
        <v>1.0</v>
      </c>
      <c r="L415" s="34">
        <v>1.0</v>
      </c>
      <c r="M415" s="34">
        <v>1.0</v>
      </c>
      <c r="N415" s="34">
        <v>1.0</v>
      </c>
      <c r="O415" s="34">
        <v>1.0</v>
      </c>
      <c r="P415" s="34">
        <v>1.0</v>
      </c>
      <c r="Q415" s="34">
        <v>1.0</v>
      </c>
      <c r="R415" s="34">
        <v>1.0</v>
      </c>
      <c r="S415" s="34">
        <v>1.0</v>
      </c>
      <c r="T415" s="34">
        <v>1.0</v>
      </c>
      <c r="U415" s="34">
        <v>1.0</v>
      </c>
      <c r="V415" s="34">
        <v>1.0</v>
      </c>
      <c r="W415" s="34">
        <v>1.0</v>
      </c>
      <c r="X415" s="34">
        <v>1.0</v>
      </c>
      <c r="Y415" s="34">
        <v>1.0</v>
      </c>
      <c r="Z415" s="34">
        <v>1.0</v>
      </c>
      <c r="AA415" s="34">
        <v>1.0</v>
      </c>
      <c r="AB415" s="34">
        <v>1.0</v>
      </c>
      <c r="AC415" s="34">
        <v>1.0</v>
      </c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</row>
    <row r="416" ht="14.25" customHeight="1">
      <c r="A416" s="33" t="s">
        <v>60</v>
      </c>
      <c r="B416" s="43">
        <v>0.0</v>
      </c>
      <c r="C416" s="43">
        <v>0.0</v>
      </c>
      <c r="D416" s="43">
        <v>0.0</v>
      </c>
      <c r="E416" s="43">
        <v>0.0</v>
      </c>
      <c r="F416" s="43">
        <v>0.0</v>
      </c>
      <c r="G416" s="43">
        <v>0.0</v>
      </c>
      <c r="H416" s="43">
        <v>0.0</v>
      </c>
      <c r="I416" s="43">
        <v>0.0</v>
      </c>
      <c r="J416" s="43">
        <v>0.0</v>
      </c>
      <c r="K416" s="43">
        <v>0.0</v>
      </c>
      <c r="L416" s="43">
        <v>0.0</v>
      </c>
      <c r="M416" s="43">
        <v>0.0</v>
      </c>
      <c r="N416" s="43">
        <v>0.0</v>
      </c>
      <c r="O416" s="43">
        <v>0.0</v>
      </c>
      <c r="P416" s="43">
        <v>0.0</v>
      </c>
      <c r="Q416" s="43">
        <v>0.0</v>
      </c>
      <c r="R416" s="43">
        <v>0.0</v>
      </c>
      <c r="S416" s="43">
        <v>0.0</v>
      </c>
      <c r="T416" s="43">
        <v>0.0</v>
      </c>
      <c r="U416" s="43">
        <v>0.0</v>
      </c>
      <c r="V416" s="43">
        <v>0.0</v>
      </c>
      <c r="W416" s="43">
        <v>0.0</v>
      </c>
      <c r="X416" s="43">
        <v>0.0</v>
      </c>
      <c r="Y416" s="43">
        <v>0.0</v>
      </c>
      <c r="Z416" s="43">
        <v>0.0</v>
      </c>
      <c r="AA416" s="43">
        <v>0.0</v>
      </c>
      <c r="AB416" s="43">
        <v>0.0</v>
      </c>
      <c r="AC416" s="43">
        <v>0.0</v>
      </c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</row>
    <row r="417" ht="14.25" customHeight="1">
      <c r="A417" s="86" t="s">
        <v>81</v>
      </c>
      <c r="B417" s="87">
        <v>18.81828686913789</v>
      </c>
      <c r="C417" s="87">
        <v>18.59114259922411</v>
      </c>
      <c r="D417" s="87">
        <v>18.40730545507148</v>
      </c>
      <c r="E417" s="87">
        <v>19.02476397973462</v>
      </c>
      <c r="F417" s="87">
        <v>18.70518835978371</v>
      </c>
      <c r="G417" s="87">
        <v>18.99055426787999</v>
      </c>
      <c r="H417" s="87">
        <v>19.85990757321514</v>
      </c>
      <c r="I417" s="87">
        <v>19.95483142177304</v>
      </c>
      <c r="J417" s="87">
        <v>20.08811307591365</v>
      </c>
      <c r="K417" s="87">
        <v>21.69296896898817</v>
      </c>
      <c r="L417" s="87">
        <v>21.40151922827617</v>
      </c>
      <c r="M417" s="87">
        <v>24.42391939819741</v>
      </c>
      <c r="N417" s="87">
        <v>21.77875831159129</v>
      </c>
      <c r="O417" s="87">
        <v>22.27434511518854</v>
      </c>
      <c r="P417" s="87">
        <v>22.61336661241665</v>
      </c>
      <c r="Q417" s="87">
        <v>21.90368302000369</v>
      </c>
      <c r="R417" s="87">
        <v>22.60907892618469</v>
      </c>
      <c r="S417" s="87">
        <v>23.15450022824557</v>
      </c>
      <c r="T417" s="87">
        <v>21.8304463342608</v>
      </c>
      <c r="U417" s="87">
        <v>20.36348120936705</v>
      </c>
      <c r="V417" s="87">
        <v>21.90507947299907</v>
      </c>
      <c r="W417" s="87">
        <v>20.2234560604529</v>
      </c>
      <c r="X417" s="87">
        <v>20.79439811885946</v>
      </c>
      <c r="Y417" s="87">
        <v>20.18359199041721</v>
      </c>
      <c r="Z417" s="87">
        <v>21.28466032803346</v>
      </c>
      <c r="AA417" s="87">
        <v>21.71302709906211</v>
      </c>
      <c r="AB417" s="87">
        <v>22.91860328687763</v>
      </c>
      <c r="AC417" s="87">
        <v>22.67601287744356</v>
      </c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</row>
    <row r="418" ht="14.25" customHeight="1">
      <c r="A418" s="21" t="s">
        <v>39</v>
      </c>
      <c r="B418" s="23">
        <f t="shared" ref="B418:AC418" si="55">B417/MAX(417:417)</f>
        <v>0.7704859553</v>
      </c>
      <c r="C418" s="23">
        <f t="shared" si="55"/>
        <v>0.7611858808</v>
      </c>
      <c r="D418" s="23">
        <f t="shared" si="55"/>
        <v>0.7536589503</v>
      </c>
      <c r="E418" s="23">
        <f t="shared" si="55"/>
        <v>0.7789398446</v>
      </c>
      <c r="F418" s="23">
        <f t="shared" si="55"/>
        <v>0.7658553099</v>
      </c>
      <c r="G418" s="23">
        <f t="shared" si="55"/>
        <v>0.7775391803</v>
      </c>
      <c r="H418" s="23">
        <f t="shared" si="55"/>
        <v>0.8131335209</v>
      </c>
      <c r="I418" s="23">
        <f t="shared" si="55"/>
        <v>0.8170200326</v>
      </c>
      <c r="J418" s="23">
        <f t="shared" si="55"/>
        <v>0.8224770459</v>
      </c>
      <c r="K418" s="23">
        <f t="shared" si="55"/>
        <v>0.8881854143</v>
      </c>
      <c r="L418" s="23">
        <f t="shared" si="55"/>
        <v>0.8762524507</v>
      </c>
      <c r="M418" s="23">
        <f t="shared" si="55"/>
        <v>1</v>
      </c>
      <c r="N418" s="23">
        <f t="shared" si="55"/>
        <v>0.8916979276</v>
      </c>
      <c r="O418" s="23">
        <f t="shared" si="55"/>
        <v>0.9119889708</v>
      </c>
      <c r="P418" s="23">
        <f t="shared" si="55"/>
        <v>0.9258696872</v>
      </c>
      <c r="Q418" s="23">
        <f t="shared" si="55"/>
        <v>0.8968127786</v>
      </c>
      <c r="R418" s="23">
        <f t="shared" si="55"/>
        <v>0.9256941344</v>
      </c>
      <c r="S418" s="23">
        <f t="shared" si="55"/>
        <v>0.9480255749</v>
      </c>
      <c r="T418" s="23">
        <f t="shared" si="55"/>
        <v>0.8938142146</v>
      </c>
      <c r="U418" s="23">
        <f t="shared" si="55"/>
        <v>0.8337515727</v>
      </c>
      <c r="V418" s="23">
        <f t="shared" si="55"/>
        <v>0.8968699542</v>
      </c>
      <c r="W418" s="23">
        <f t="shared" si="55"/>
        <v>0.8280184573</v>
      </c>
      <c r="X418" s="23">
        <f t="shared" si="55"/>
        <v>0.851394806</v>
      </c>
      <c r="Y418" s="23">
        <f t="shared" si="55"/>
        <v>0.8263862839</v>
      </c>
      <c r="Z418" s="23">
        <f t="shared" si="55"/>
        <v>0.8714678419</v>
      </c>
      <c r="AA418" s="23">
        <f t="shared" si="55"/>
        <v>0.8890066637</v>
      </c>
      <c r="AB418" s="23">
        <f t="shared" si="55"/>
        <v>0.9383671356</v>
      </c>
      <c r="AC418" s="23">
        <f t="shared" si="55"/>
        <v>0.9284346426</v>
      </c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</row>
    <row r="419" ht="14.25" customHeight="1">
      <c r="A419" s="25" t="s">
        <v>180</v>
      </c>
      <c r="B419" s="26">
        <v>-17.0</v>
      </c>
      <c r="C419" s="26">
        <v>-16.0</v>
      </c>
      <c r="D419" s="26">
        <v>-15.0</v>
      </c>
      <c r="E419" s="26">
        <v>-14.0</v>
      </c>
      <c r="F419" s="26">
        <v>-13.0</v>
      </c>
      <c r="G419" s="26">
        <v>-12.0</v>
      </c>
      <c r="H419" s="26">
        <v>-11.0</v>
      </c>
      <c r="I419" s="26">
        <v>-10.0</v>
      </c>
      <c r="J419" s="26">
        <v>-9.0</v>
      </c>
      <c r="K419" s="26">
        <v>-8.0</v>
      </c>
      <c r="L419" s="26">
        <v>-7.0</v>
      </c>
      <c r="M419" s="26">
        <v>-6.0</v>
      </c>
      <c r="N419" s="26">
        <v>-5.0</v>
      </c>
      <c r="O419" s="26">
        <v>-4.0</v>
      </c>
      <c r="P419" s="26">
        <v>-3.0</v>
      </c>
      <c r="Q419" s="26">
        <v>-2.0</v>
      </c>
      <c r="R419" s="26">
        <v>-1.0</v>
      </c>
      <c r="S419" s="26">
        <v>0.0</v>
      </c>
      <c r="T419" s="26">
        <v>1.0</v>
      </c>
      <c r="U419" s="26">
        <v>2.0</v>
      </c>
      <c r="V419" s="26">
        <v>3.0</v>
      </c>
      <c r="W419" s="26">
        <v>4.0</v>
      </c>
      <c r="X419" s="26">
        <v>5.0</v>
      </c>
      <c r="Y419" s="26">
        <v>6.0</v>
      </c>
      <c r="Z419" s="26">
        <v>7.0</v>
      </c>
      <c r="AA419" s="26">
        <v>8.0</v>
      </c>
      <c r="AB419" s="26">
        <v>9.0</v>
      </c>
      <c r="AC419" s="26">
        <v>10.0</v>
      </c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</row>
    <row r="420" ht="14.25" customHeight="1">
      <c r="A420" s="25" t="s">
        <v>47</v>
      </c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</row>
    <row r="421" ht="14.25" customHeight="1">
      <c r="A421" s="33" t="s">
        <v>55</v>
      </c>
      <c r="B421" s="23">
        <v>0.0</v>
      </c>
      <c r="C421" s="23">
        <v>0.0</v>
      </c>
      <c r="D421" s="23">
        <v>0.0</v>
      </c>
      <c r="E421" s="23">
        <v>0.0</v>
      </c>
      <c r="F421" s="23">
        <v>0.0</v>
      </c>
      <c r="G421" s="23">
        <v>0.0</v>
      </c>
      <c r="H421" s="23">
        <v>0.0</v>
      </c>
      <c r="I421" s="23">
        <v>0.0</v>
      </c>
      <c r="J421" s="23">
        <v>0.0</v>
      </c>
      <c r="K421" s="23">
        <v>0.0</v>
      </c>
      <c r="L421" s="23">
        <v>0.0</v>
      </c>
      <c r="M421" s="23">
        <v>0.0</v>
      </c>
      <c r="N421" s="23">
        <v>0.0</v>
      </c>
      <c r="O421" s="23">
        <v>0.0</v>
      </c>
      <c r="P421" s="23">
        <v>0.0</v>
      </c>
      <c r="Q421" s="23">
        <v>0.0</v>
      </c>
      <c r="R421" s="23">
        <v>0.0</v>
      </c>
      <c r="S421" s="23">
        <v>0.0</v>
      </c>
      <c r="T421" s="23">
        <v>0.0</v>
      </c>
      <c r="U421" s="23">
        <v>0.0</v>
      </c>
      <c r="V421" s="23">
        <v>0.0</v>
      </c>
      <c r="W421" s="23">
        <v>0.0</v>
      </c>
      <c r="X421" s="23">
        <v>0.0</v>
      </c>
      <c r="Y421" s="23">
        <v>0.0</v>
      </c>
      <c r="Z421" s="23">
        <v>0.0</v>
      </c>
      <c r="AA421" s="23">
        <v>0.0</v>
      </c>
      <c r="AB421" s="23">
        <v>0.0</v>
      </c>
      <c r="AC421" s="23">
        <v>0.0</v>
      </c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</row>
    <row r="422" ht="14.25" customHeight="1">
      <c r="A422" s="33" t="s">
        <v>56</v>
      </c>
      <c r="B422" s="43">
        <v>1.0</v>
      </c>
      <c r="C422" s="43">
        <v>1.0</v>
      </c>
      <c r="D422" s="43">
        <v>1.0</v>
      </c>
      <c r="E422" s="43">
        <v>1.0</v>
      </c>
      <c r="F422" s="43">
        <v>1.0</v>
      </c>
      <c r="G422" s="43">
        <v>1.0</v>
      </c>
      <c r="H422" s="43">
        <v>1.0</v>
      </c>
      <c r="I422" s="43">
        <v>1.0</v>
      </c>
      <c r="J422" s="43">
        <v>1.0</v>
      </c>
      <c r="K422" s="43">
        <v>1.0</v>
      </c>
      <c r="L422" s="43">
        <v>1.0</v>
      </c>
      <c r="M422" s="43">
        <v>1.0</v>
      </c>
      <c r="N422" s="43">
        <v>1.0</v>
      </c>
      <c r="O422" s="43">
        <v>1.0</v>
      </c>
      <c r="P422" s="43">
        <v>1.0</v>
      </c>
      <c r="Q422" s="43">
        <v>1.0</v>
      </c>
      <c r="R422" s="43">
        <v>1.0</v>
      </c>
      <c r="S422" s="43">
        <v>1.0</v>
      </c>
      <c r="T422" s="43">
        <v>1.0</v>
      </c>
      <c r="U422" s="43">
        <v>1.0</v>
      </c>
      <c r="V422" s="43">
        <v>1.0</v>
      </c>
      <c r="W422" s="43">
        <v>1.0</v>
      </c>
      <c r="X422" s="43">
        <v>1.0</v>
      </c>
      <c r="Y422" s="43">
        <v>1.0</v>
      </c>
      <c r="Z422" s="43">
        <v>1.0</v>
      </c>
      <c r="AA422" s="43">
        <v>1.0</v>
      </c>
      <c r="AB422" s="43">
        <v>1.0</v>
      </c>
      <c r="AC422" s="43">
        <v>1.0</v>
      </c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</row>
    <row r="423" ht="14.25" customHeight="1">
      <c r="A423" s="33" t="s">
        <v>153</v>
      </c>
      <c r="B423" s="34">
        <v>0.0</v>
      </c>
      <c r="C423" s="34">
        <v>0.0</v>
      </c>
      <c r="D423" s="34">
        <v>0.0</v>
      </c>
      <c r="E423" s="34">
        <v>0.0</v>
      </c>
      <c r="F423" s="34">
        <v>0.0</v>
      </c>
      <c r="G423" s="34">
        <v>0.0</v>
      </c>
      <c r="H423" s="34">
        <v>0.0</v>
      </c>
      <c r="I423" s="34">
        <v>0.0</v>
      </c>
      <c r="J423" s="34">
        <v>0.0</v>
      </c>
      <c r="K423" s="34">
        <v>0.0</v>
      </c>
      <c r="L423" s="34">
        <v>0.0</v>
      </c>
      <c r="M423" s="34">
        <v>0.0</v>
      </c>
      <c r="N423" s="34">
        <v>0.0</v>
      </c>
      <c r="O423" s="34">
        <v>0.0</v>
      </c>
      <c r="P423" s="34">
        <v>0.0</v>
      </c>
      <c r="Q423" s="34">
        <v>0.0</v>
      </c>
      <c r="R423" s="34">
        <v>0.0</v>
      </c>
      <c r="S423" s="34">
        <v>0.0</v>
      </c>
      <c r="T423" s="34">
        <v>0.0</v>
      </c>
      <c r="U423" s="34">
        <v>0.0</v>
      </c>
      <c r="V423" s="34">
        <v>0.0</v>
      </c>
      <c r="W423" s="34">
        <v>0.0</v>
      </c>
      <c r="X423" s="34">
        <v>0.0</v>
      </c>
      <c r="Y423" s="34">
        <v>0.0</v>
      </c>
      <c r="Z423" s="34">
        <v>0.0</v>
      </c>
      <c r="AA423" s="34">
        <v>0.0</v>
      </c>
      <c r="AB423" s="34">
        <v>0.0</v>
      </c>
      <c r="AC423" s="34">
        <v>0.0</v>
      </c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</row>
    <row r="424" ht="14.25" customHeight="1">
      <c r="A424" s="33" t="s">
        <v>59</v>
      </c>
      <c r="B424" s="34">
        <v>1.0</v>
      </c>
      <c r="C424" s="34">
        <v>1.0</v>
      </c>
      <c r="D424" s="34">
        <v>1.0</v>
      </c>
      <c r="E424" s="34">
        <v>1.0</v>
      </c>
      <c r="F424" s="34">
        <v>1.0</v>
      </c>
      <c r="G424" s="34">
        <v>1.0</v>
      </c>
      <c r="H424" s="34">
        <v>1.0</v>
      </c>
      <c r="I424" s="34">
        <v>1.0</v>
      </c>
      <c r="J424" s="34">
        <v>1.0</v>
      </c>
      <c r="K424" s="34">
        <v>1.0</v>
      </c>
      <c r="L424" s="34">
        <v>1.0</v>
      </c>
      <c r="M424" s="34">
        <v>1.0</v>
      </c>
      <c r="N424" s="34">
        <v>1.0</v>
      </c>
      <c r="O424" s="34">
        <v>1.0</v>
      </c>
      <c r="P424" s="34">
        <v>1.0</v>
      </c>
      <c r="Q424" s="34">
        <v>1.0</v>
      </c>
      <c r="R424" s="34">
        <v>1.0</v>
      </c>
      <c r="S424" s="34">
        <v>1.0</v>
      </c>
      <c r="T424" s="34">
        <v>1.0</v>
      </c>
      <c r="U424" s="34">
        <v>1.0</v>
      </c>
      <c r="V424" s="34">
        <v>1.0</v>
      </c>
      <c r="W424" s="34">
        <v>1.0</v>
      </c>
      <c r="X424" s="34">
        <v>1.0</v>
      </c>
      <c r="Y424" s="34">
        <v>1.0</v>
      </c>
      <c r="Z424" s="34">
        <v>1.0</v>
      </c>
      <c r="AA424" s="34">
        <v>1.0</v>
      </c>
      <c r="AB424" s="34">
        <v>1.0</v>
      </c>
      <c r="AC424" s="34">
        <v>1.0</v>
      </c>
      <c r="AD424" s="40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</row>
    <row r="425" ht="14.25" customHeight="1">
      <c r="A425" s="33" t="s">
        <v>60</v>
      </c>
      <c r="B425" s="43">
        <v>0.0</v>
      </c>
      <c r="C425" s="43">
        <v>0.0</v>
      </c>
      <c r="D425" s="43">
        <v>0.0</v>
      </c>
      <c r="E425" s="43">
        <v>0.0</v>
      </c>
      <c r="F425" s="43">
        <v>0.0</v>
      </c>
      <c r="G425" s="43">
        <v>0.0</v>
      </c>
      <c r="H425" s="43">
        <v>0.0</v>
      </c>
      <c r="I425" s="43">
        <v>0.0</v>
      </c>
      <c r="J425" s="43">
        <v>0.0</v>
      </c>
      <c r="K425" s="43">
        <v>0.0</v>
      </c>
      <c r="L425" s="43">
        <v>0.0</v>
      </c>
      <c r="M425" s="43">
        <v>0.0</v>
      </c>
      <c r="N425" s="43">
        <v>0.0</v>
      </c>
      <c r="O425" s="43">
        <v>0.0</v>
      </c>
      <c r="P425" s="43">
        <v>0.0</v>
      </c>
      <c r="Q425" s="43">
        <v>0.0</v>
      </c>
      <c r="R425" s="43">
        <v>0.0</v>
      </c>
      <c r="S425" s="43">
        <v>0.0</v>
      </c>
      <c r="T425" s="43">
        <v>0.0</v>
      </c>
      <c r="U425" s="43">
        <v>0.0</v>
      </c>
      <c r="V425" s="43">
        <v>0.0</v>
      </c>
      <c r="W425" s="43">
        <v>0.0</v>
      </c>
      <c r="X425" s="43">
        <v>0.0</v>
      </c>
      <c r="Y425" s="43">
        <v>0.0</v>
      </c>
      <c r="Z425" s="43">
        <v>0.0</v>
      </c>
      <c r="AA425" s="43">
        <v>0.0</v>
      </c>
      <c r="AB425" s="43">
        <v>0.0</v>
      </c>
      <c r="AC425" s="43">
        <v>0.0</v>
      </c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</row>
    <row r="426" ht="14.25" customHeight="1">
      <c r="A426" s="86" t="s">
        <v>84</v>
      </c>
      <c r="B426" s="87">
        <v>20.80027258355016</v>
      </c>
      <c r="C426" s="87">
        <v>21.15614080863903</v>
      </c>
      <c r="D426" s="87">
        <v>20.2481303646615</v>
      </c>
      <c r="E426" s="87">
        <v>22.096846886956</v>
      </c>
      <c r="F426" s="87">
        <v>21.88763161412709</v>
      </c>
      <c r="G426" s="87">
        <v>23.19206216471282</v>
      </c>
      <c r="H426" s="87">
        <v>23.63529642333813</v>
      </c>
      <c r="I426" s="87">
        <v>24.2408720836699</v>
      </c>
      <c r="J426" s="87">
        <v>25.27985269731203</v>
      </c>
      <c r="K426" s="87">
        <v>24.46063830954933</v>
      </c>
      <c r="L426" s="87">
        <v>24.21738347481553</v>
      </c>
      <c r="M426" s="87">
        <v>24.89800753848722</v>
      </c>
      <c r="N426" s="87">
        <v>24.49857657409406</v>
      </c>
      <c r="O426" s="87">
        <v>24.9821006496397</v>
      </c>
      <c r="P426" s="87">
        <v>24.71809513901892</v>
      </c>
      <c r="Q426" s="87">
        <v>24.78248350845512</v>
      </c>
      <c r="R426" s="87">
        <v>24.94332834013874</v>
      </c>
      <c r="S426" s="87">
        <v>24.99656210976453</v>
      </c>
      <c r="T426" s="87">
        <v>25.95206335545381</v>
      </c>
      <c r="U426" s="87">
        <v>26.0743183048225</v>
      </c>
      <c r="V426" s="87">
        <v>27.20830196362454</v>
      </c>
      <c r="W426" s="87">
        <v>28.36799710706133</v>
      </c>
      <c r="X426" s="87">
        <v>27.25138648528039</v>
      </c>
      <c r="Y426" s="87">
        <v>28.65964899638415</v>
      </c>
      <c r="Z426" s="87">
        <v>27.76029648140545</v>
      </c>
      <c r="AA426" s="87">
        <v>26.78979326120983</v>
      </c>
      <c r="AB426" s="87">
        <v>25.46003135515651</v>
      </c>
      <c r="AC426" s="87">
        <v>25.03223597504243</v>
      </c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</row>
    <row r="427" ht="14.25" customHeight="1">
      <c r="A427" s="21" t="s">
        <v>39</v>
      </c>
      <c r="B427" s="23">
        <f t="shared" ref="B427:AC427" si="56">B426/MAX(426:426)</f>
        <v>0.725768574</v>
      </c>
      <c r="C427" s="23">
        <f t="shared" si="56"/>
        <v>0.7381856216</v>
      </c>
      <c r="D427" s="23">
        <f t="shared" si="56"/>
        <v>0.7065030827</v>
      </c>
      <c r="E427" s="23">
        <f t="shared" si="56"/>
        <v>0.7710089851</v>
      </c>
      <c r="F427" s="23">
        <f t="shared" si="56"/>
        <v>0.7637089909</v>
      </c>
      <c r="G427" s="23">
        <f t="shared" si="56"/>
        <v>0.8092235243</v>
      </c>
      <c r="H427" s="23">
        <f t="shared" si="56"/>
        <v>0.8246889704</v>
      </c>
      <c r="I427" s="23">
        <f t="shared" si="56"/>
        <v>0.8458188754</v>
      </c>
      <c r="J427" s="23">
        <f t="shared" si="56"/>
        <v>0.8820712599</v>
      </c>
      <c r="K427" s="23">
        <f t="shared" si="56"/>
        <v>0.8534870163</v>
      </c>
      <c r="L427" s="23">
        <f t="shared" si="56"/>
        <v>0.8449993047</v>
      </c>
      <c r="M427" s="23">
        <f t="shared" si="56"/>
        <v>0.8687478183</v>
      </c>
      <c r="N427" s="23">
        <f t="shared" si="56"/>
        <v>0.8548107682</v>
      </c>
      <c r="O427" s="23">
        <f t="shared" si="56"/>
        <v>0.8716820172</v>
      </c>
      <c r="P427" s="23">
        <f t="shared" si="56"/>
        <v>0.8624702676</v>
      </c>
      <c r="Q427" s="23">
        <f t="shared" si="56"/>
        <v>0.8647169235</v>
      </c>
      <c r="R427" s="23">
        <f t="shared" si="56"/>
        <v>0.8703291636</v>
      </c>
      <c r="S427" s="23">
        <f t="shared" si="56"/>
        <v>0.8721866103</v>
      </c>
      <c r="T427" s="23">
        <f t="shared" si="56"/>
        <v>0.9055262107</v>
      </c>
      <c r="U427" s="23">
        <f t="shared" si="56"/>
        <v>0.9097919625</v>
      </c>
      <c r="V427" s="23">
        <f t="shared" si="56"/>
        <v>0.9493592181</v>
      </c>
      <c r="W427" s="23">
        <f t="shared" si="56"/>
        <v>0.9898236057</v>
      </c>
      <c r="X427" s="23">
        <f t="shared" si="56"/>
        <v>0.9508625346</v>
      </c>
      <c r="Y427" s="23">
        <f t="shared" si="56"/>
        <v>1</v>
      </c>
      <c r="Z427" s="23">
        <f t="shared" si="56"/>
        <v>0.9686195558</v>
      </c>
      <c r="AA427" s="23">
        <f t="shared" si="56"/>
        <v>0.9347565026</v>
      </c>
      <c r="AB427" s="23">
        <f t="shared" si="56"/>
        <v>0.8883581009</v>
      </c>
      <c r="AC427" s="23">
        <f t="shared" si="56"/>
        <v>0.8734313521</v>
      </c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</row>
    <row r="428" ht="14.25" customHeight="1">
      <c r="A428" s="25" t="s">
        <v>180</v>
      </c>
      <c r="B428" s="26">
        <v>-17.0</v>
      </c>
      <c r="C428" s="26">
        <v>-16.0</v>
      </c>
      <c r="D428" s="26">
        <v>-15.0</v>
      </c>
      <c r="E428" s="26">
        <v>-14.0</v>
      </c>
      <c r="F428" s="26">
        <v>-13.0</v>
      </c>
      <c r="G428" s="26">
        <v>-12.0</v>
      </c>
      <c r="H428" s="26">
        <v>-11.0</v>
      </c>
      <c r="I428" s="26">
        <v>-10.0</v>
      </c>
      <c r="J428" s="26">
        <v>-9.0</v>
      </c>
      <c r="K428" s="26">
        <v>-8.0</v>
      </c>
      <c r="L428" s="26">
        <v>-7.0</v>
      </c>
      <c r="M428" s="26">
        <v>-6.0</v>
      </c>
      <c r="N428" s="26">
        <v>-5.0</v>
      </c>
      <c r="O428" s="26">
        <v>-4.0</v>
      </c>
      <c r="P428" s="26">
        <v>-3.0</v>
      </c>
      <c r="Q428" s="26">
        <v>-2.0</v>
      </c>
      <c r="R428" s="26">
        <v>-1.0</v>
      </c>
      <c r="S428" s="26">
        <v>0.0</v>
      </c>
      <c r="T428" s="26">
        <v>1.0</v>
      </c>
      <c r="U428" s="26">
        <v>2.0</v>
      </c>
      <c r="V428" s="26">
        <v>3.0</v>
      </c>
      <c r="W428" s="26">
        <v>4.0</v>
      </c>
      <c r="X428" s="26">
        <v>5.0</v>
      </c>
      <c r="Y428" s="26">
        <v>6.0</v>
      </c>
      <c r="Z428" s="26">
        <v>7.0</v>
      </c>
      <c r="AA428" s="26">
        <v>8.0</v>
      </c>
      <c r="AB428" s="26">
        <v>9.0</v>
      </c>
      <c r="AC428" s="26">
        <v>10.0</v>
      </c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</row>
    <row r="429" ht="14.25" customHeight="1">
      <c r="A429" s="25" t="s">
        <v>47</v>
      </c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</row>
    <row r="430" ht="14.25" customHeight="1">
      <c r="A430" s="33" t="s">
        <v>55</v>
      </c>
      <c r="B430" s="23">
        <v>0.0</v>
      </c>
      <c r="C430" s="23">
        <v>0.0</v>
      </c>
      <c r="D430" s="23">
        <v>0.0</v>
      </c>
      <c r="E430" s="23">
        <v>0.0</v>
      </c>
      <c r="F430" s="23">
        <v>0.0</v>
      </c>
      <c r="G430" s="23">
        <v>0.0</v>
      </c>
      <c r="H430" s="23">
        <v>0.0</v>
      </c>
      <c r="I430" s="23">
        <v>0.0</v>
      </c>
      <c r="J430" s="23">
        <v>0.0</v>
      </c>
      <c r="K430" s="23">
        <v>0.0</v>
      </c>
      <c r="L430" s="23">
        <v>0.0</v>
      </c>
      <c r="M430" s="23">
        <v>0.0</v>
      </c>
      <c r="N430" s="23">
        <v>0.0</v>
      </c>
      <c r="O430" s="23">
        <v>0.0</v>
      </c>
      <c r="P430" s="23">
        <v>0.0</v>
      </c>
      <c r="Q430" s="23">
        <v>0.0</v>
      </c>
      <c r="R430" s="23">
        <v>0.0</v>
      </c>
      <c r="S430" s="23">
        <v>0.0</v>
      </c>
      <c r="T430" s="23">
        <v>0.0</v>
      </c>
      <c r="U430" s="23">
        <v>0.0</v>
      </c>
      <c r="V430" s="23">
        <v>0.0</v>
      </c>
      <c r="W430" s="23">
        <v>0.0</v>
      </c>
      <c r="X430" s="23">
        <v>0.0</v>
      </c>
      <c r="Y430" s="23">
        <v>0.0</v>
      </c>
      <c r="Z430" s="23">
        <v>0.0</v>
      </c>
      <c r="AA430" s="23">
        <v>0.0</v>
      </c>
      <c r="AB430" s="23">
        <v>0.0</v>
      </c>
      <c r="AC430" s="23">
        <v>0.0</v>
      </c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</row>
    <row r="431" ht="14.25" customHeight="1">
      <c r="A431" s="33" t="s">
        <v>56</v>
      </c>
      <c r="B431" s="43">
        <v>1.0</v>
      </c>
      <c r="C431" s="43">
        <v>1.0</v>
      </c>
      <c r="D431" s="43">
        <v>1.0</v>
      </c>
      <c r="E431" s="43">
        <v>1.0</v>
      </c>
      <c r="F431" s="43">
        <v>1.0</v>
      </c>
      <c r="G431" s="43">
        <v>1.0</v>
      </c>
      <c r="H431" s="43">
        <v>1.0</v>
      </c>
      <c r="I431" s="43">
        <v>1.0</v>
      </c>
      <c r="J431" s="43">
        <v>1.0</v>
      </c>
      <c r="K431" s="43">
        <v>1.0</v>
      </c>
      <c r="L431" s="43">
        <v>1.0</v>
      </c>
      <c r="M431" s="43">
        <v>1.0</v>
      </c>
      <c r="N431" s="43">
        <v>1.0</v>
      </c>
      <c r="O431" s="43">
        <v>1.0</v>
      </c>
      <c r="P431" s="43">
        <v>1.0</v>
      </c>
      <c r="Q431" s="43">
        <v>1.0</v>
      </c>
      <c r="R431" s="43">
        <v>1.0</v>
      </c>
      <c r="S431" s="43">
        <v>1.0</v>
      </c>
      <c r="T431" s="43">
        <v>1.0</v>
      </c>
      <c r="U431" s="43">
        <v>1.0</v>
      </c>
      <c r="V431" s="43">
        <v>1.0</v>
      </c>
      <c r="W431" s="43">
        <v>1.0</v>
      </c>
      <c r="X431" s="43">
        <v>1.0</v>
      </c>
      <c r="Y431" s="43">
        <v>1.0</v>
      </c>
      <c r="Z431" s="43">
        <v>1.0</v>
      </c>
      <c r="AA431" s="43">
        <v>1.0</v>
      </c>
      <c r="AB431" s="43">
        <v>1.0</v>
      </c>
      <c r="AC431" s="43">
        <v>1.0</v>
      </c>
      <c r="AD431" s="40"/>
      <c r="AE431" s="40"/>
      <c r="AF431" s="40"/>
      <c r="AG431" s="40"/>
      <c r="AH431" s="40"/>
      <c r="AI431" s="40"/>
      <c r="AJ431" s="40"/>
      <c r="AK431" s="40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</row>
    <row r="432" ht="14.25" customHeight="1">
      <c r="A432" s="33" t="s">
        <v>153</v>
      </c>
      <c r="B432" s="34">
        <v>0.0</v>
      </c>
      <c r="C432" s="34">
        <v>0.0</v>
      </c>
      <c r="D432" s="34">
        <v>0.0</v>
      </c>
      <c r="E432" s="34">
        <v>0.0</v>
      </c>
      <c r="F432" s="34">
        <v>0.0</v>
      </c>
      <c r="G432" s="34">
        <v>0.0</v>
      </c>
      <c r="H432" s="34">
        <v>0.0</v>
      </c>
      <c r="I432" s="34">
        <v>0.0</v>
      </c>
      <c r="J432" s="34">
        <v>0.0</v>
      </c>
      <c r="K432" s="34">
        <v>0.0</v>
      </c>
      <c r="L432" s="34">
        <v>0.0</v>
      </c>
      <c r="M432" s="34">
        <v>0.0</v>
      </c>
      <c r="N432" s="34">
        <v>0.0</v>
      </c>
      <c r="O432" s="34">
        <v>0.0</v>
      </c>
      <c r="P432" s="34">
        <v>0.0</v>
      </c>
      <c r="Q432" s="34">
        <v>0.0</v>
      </c>
      <c r="R432" s="34">
        <v>0.0</v>
      </c>
      <c r="S432" s="34">
        <v>0.0</v>
      </c>
      <c r="T432" s="34">
        <v>0.0</v>
      </c>
      <c r="U432" s="34">
        <v>0.0</v>
      </c>
      <c r="V432" s="34">
        <v>0.0</v>
      </c>
      <c r="W432" s="34">
        <v>0.0</v>
      </c>
      <c r="X432" s="34">
        <v>0.0</v>
      </c>
      <c r="Y432" s="34">
        <v>0.0</v>
      </c>
      <c r="Z432" s="34">
        <v>0.0</v>
      </c>
      <c r="AA432" s="34">
        <v>0.0</v>
      </c>
      <c r="AB432" s="34">
        <v>0.0</v>
      </c>
      <c r="AC432" s="34">
        <v>0.0</v>
      </c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</row>
    <row r="433" ht="14.25" customHeight="1">
      <c r="A433" s="33" t="s">
        <v>59</v>
      </c>
      <c r="B433" s="34">
        <v>1.0</v>
      </c>
      <c r="C433" s="34">
        <v>1.0</v>
      </c>
      <c r="D433" s="34">
        <v>1.0</v>
      </c>
      <c r="E433" s="34">
        <v>1.0</v>
      </c>
      <c r="F433" s="34">
        <v>1.0</v>
      </c>
      <c r="G433" s="34">
        <v>1.0</v>
      </c>
      <c r="H433" s="34">
        <v>1.0</v>
      </c>
      <c r="I433" s="34">
        <v>1.0</v>
      </c>
      <c r="J433" s="34">
        <v>1.0</v>
      </c>
      <c r="K433" s="34">
        <v>1.0</v>
      </c>
      <c r="L433" s="34">
        <v>1.0</v>
      </c>
      <c r="M433" s="34">
        <v>1.0</v>
      </c>
      <c r="N433" s="34">
        <v>1.0</v>
      </c>
      <c r="O433" s="34">
        <v>1.0</v>
      </c>
      <c r="P433" s="34">
        <v>1.0</v>
      </c>
      <c r="Q433" s="34">
        <v>1.0</v>
      </c>
      <c r="R433" s="34">
        <v>1.0</v>
      </c>
      <c r="S433" s="34">
        <v>1.0</v>
      </c>
      <c r="T433" s="34">
        <v>1.0</v>
      </c>
      <c r="U433" s="34">
        <v>1.0</v>
      </c>
      <c r="V433" s="34">
        <v>1.0</v>
      </c>
      <c r="W433" s="34">
        <v>1.0</v>
      </c>
      <c r="X433" s="34">
        <v>1.0</v>
      </c>
      <c r="Y433" s="34">
        <v>1.0</v>
      </c>
      <c r="Z433" s="34">
        <v>1.0</v>
      </c>
      <c r="AA433" s="34">
        <v>1.0</v>
      </c>
      <c r="AB433" s="34">
        <v>1.0</v>
      </c>
      <c r="AC433" s="34">
        <v>1.0</v>
      </c>
      <c r="AD433" s="40"/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</row>
    <row r="434" ht="14.25" customHeight="1">
      <c r="A434" s="33" t="s">
        <v>60</v>
      </c>
      <c r="B434" s="43">
        <v>0.0</v>
      </c>
      <c r="C434" s="43">
        <v>0.0</v>
      </c>
      <c r="D434" s="43">
        <v>0.0</v>
      </c>
      <c r="E434" s="43">
        <v>0.0</v>
      </c>
      <c r="F434" s="43">
        <v>0.0</v>
      </c>
      <c r="G434" s="43">
        <v>0.0</v>
      </c>
      <c r="H434" s="43">
        <v>0.0</v>
      </c>
      <c r="I434" s="43">
        <v>0.0</v>
      </c>
      <c r="J434" s="43">
        <v>0.0</v>
      </c>
      <c r="K434" s="43">
        <v>0.0</v>
      </c>
      <c r="L434" s="43">
        <v>0.0</v>
      </c>
      <c r="M434" s="43">
        <v>0.0</v>
      </c>
      <c r="N434" s="43">
        <v>0.0</v>
      </c>
      <c r="O434" s="43">
        <v>0.0</v>
      </c>
      <c r="P434" s="43">
        <v>0.0</v>
      </c>
      <c r="Q434" s="43">
        <v>0.0</v>
      </c>
      <c r="R434" s="43">
        <v>0.0</v>
      </c>
      <c r="S434" s="43">
        <v>0.0</v>
      </c>
      <c r="T434" s="43">
        <v>0.0</v>
      </c>
      <c r="U434" s="43">
        <v>0.0</v>
      </c>
      <c r="V434" s="43">
        <v>0.0</v>
      </c>
      <c r="W434" s="43">
        <v>0.0</v>
      </c>
      <c r="X434" s="43">
        <v>0.0</v>
      </c>
      <c r="Y434" s="43">
        <v>0.0</v>
      </c>
      <c r="Z434" s="43">
        <v>0.0</v>
      </c>
      <c r="AA434" s="43">
        <v>0.0</v>
      </c>
      <c r="AB434" s="43">
        <v>0.0</v>
      </c>
      <c r="AC434" s="43">
        <v>0.0</v>
      </c>
      <c r="AD434" s="40"/>
      <c r="AE434" s="40"/>
      <c r="AF434" s="40"/>
      <c r="AG434" s="40"/>
      <c r="AH434" s="40"/>
      <c r="AI434" s="40"/>
      <c r="AJ434" s="40"/>
      <c r="AK434" s="40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</row>
    <row r="435" ht="14.25" customHeight="1">
      <c r="A435" s="86" t="s">
        <v>101</v>
      </c>
      <c r="B435" s="87">
        <v>21.33787141969484</v>
      </c>
      <c r="C435" s="87">
        <v>20.11292994340672</v>
      </c>
      <c r="D435" s="87">
        <v>20.84608154812454</v>
      </c>
      <c r="E435" s="87">
        <v>22.5967045884295</v>
      </c>
      <c r="F435" s="87">
        <v>21.15851853360605</v>
      </c>
      <c r="G435" s="87">
        <v>22.06728422235464</v>
      </c>
      <c r="H435" s="87">
        <v>21.83687041533719</v>
      </c>
      <c r="I435" s="87">
        <v>22.126105650084</v>
      </c>
      <c r="J435" s="87">
        <v>21.57404080486901</v>
      </c>
      <c r="K435" s="87">
        <v>21.41827295892093</v>
      </c>
      <c r="L435" s="87">
        <v>22.20616480678386</v>
      </c>
      <c r="M435" s="87">
        <v>21.64794388323019</v>
      </c>
      <c r="N435" s="87">
        <v>21.36931303993276</v>
      </c>
      <c r="O435" s="87">
        <v>20.89577056387794</v>
      </c>
      <c r="P435" s="87">
        <v>20.89717902249658</v>
      </c>
      <c r="Q435" s="87">
        <v>20.86193385745963</v>
      </c>
      <c r="R435" s="87">
        <v>20.85698360615252</v>
      </c>
      <c r="S435" s="87">
        <v>20.52987936490554</v>
      </c>
      <c r="T435" s="87">
        <v>19.26023169316329</v>
      </c>
      <c r="U435" s="87">
        <v>16.14510954073904</v>
      </c>
      <c r="V435" s="87">
        <v>17.21520202719991</v>
      </c>
      <c r="W435" s="87">
        <v>16.55119594006178</v>
      </c>
      <c r="X435" s="87">
        <v>15.41895043516425</v>
      </c>
      <c r="Y435" s="87">
        <v>15.09875582147665</v>
      </c>
      <c r="Z435" s="87">
        <v>15.82160615340254</v>
      </c>
      <c r="AA435" s="87">
        <v>15.13650710570072</v>
      </c>
      <c r="AB435" s="87">
        <v>15.45490388529732</v>
      </c>
      <c r="AC435" s="87">
        <v>14.64607072541212</v>
      </c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</row>
    <row r="436" ht="14.25" customHeight="1">
      <c r="A436" s="21" t="s">
        <v>39</v>
      </c>
      <c r="B436" s="23">
        <f t="shared" ref="B436:AC436" si="57">B435/MAX(435:435)</f>
        <v>0.9442912942</v>
      </c>
      <c r="C436" s="23">
        <f t="shared" si="57"/>
        <v>0.8900824394</v>
      </c>
      <c r="D436" s="23">
        <f t="shared" si="57"/>
        <v>0.9225275069</v>
      </c>
      <c r="E436" s="23">
        <f t="shared" si="57"/>
        <v>1</v>
      </c>
      <c r="F436" s="23">
        <f t="shared" si="57"/>
        <v>0.9363541684</v>
      </c>
      <c r="G436" s="23">
        <f t="shared" si="57"/>
        <v>0.9765709038</v>
      </c>
      <c r="H436" s="23">
        <f t="shared" si="57"/>
        <v>0.9663741157</v>
      </c>
      <c r="I436" s="23">
        <f t="shared" si="57"/>
        <v>0.9791740014</v>
      </c>
      <c r="J436" s="23">
        <f t="shared" si="57"/>
        <v>0.9547427909</v>
      </c>
      <c r="K436" s="23">
        <f t="shared" si="57"/>
        <v>0.9478494032</v>
      </c>
      <c r="L436" s="23">
        <f t="shared" si="57"/>
        <v>0.9827169586</v>
      </c>
      <c r="M436" s="23">
        <f t="shared" si="57"/>
        <v>0.9580133155</v>
      </c>
      <c r="N436" s="23">
        <f t="shared" si="57"/>
        <v>0.9456827192</v>
      </c>
      <c r="O436" s="23">
        <f t="shared" si="57"/>
        <v>0.9247264566</v>
      </c>
      <c r="P436" s="23">
        <f t="shared" si="57"/>
        <v>0.9247887868</v>
      </c>
      <c r="Q436" s="23">
        <f t="shared" si="57"/>
        <v>0.9232290388</v>
      </c>
      <c r="R436" s="23">
        <f t="shared" si="57"/>
        <v>0.9230099692</v>
      </c>
      <c r="S436" s="23">
        <f t="shared" si="57"/>
        <v>0.9085342194</v>
      </c>
      <c r="T436" s="23">
        <f t="shared" si="57"/>
        <v>0.852346926</v>
      </c>
      <c r="U436" s="23">
        <f t="shared" si="57"/>
        <v>0.714489561</v>
      </c>
      <c r="V436" s="23">
        <f t="shared" si="57"/>
        <v>0.7618456913</v>
      </c>
      <c r="W436" s="23">
        <f t="shared" si="57"/>
        <v>0.7324606062</v>
      </c>
      <c r="X436" s="23">
        <f t="shared" si="57"/>
        <v>0.6823539412</v>
      </c>
      <c r="Y436" s="23">
        <f t="shared" si="57"/>
        <v>0.6681839718</v>
      </c>
      <c r="Z436" s="23">
        <f t="shared" si="57"/>
        <v>0.7001731643</v>
      </c>
      <c r="AA436" s="23">
        <f t="shared" si="57"/>
        <v>0.6698546262</v>
      </c>
      <c r="AB436" s="23">
        <f t="shared" si="57"/>
        <v>0.6839450339</v>
      </c>
      <c r="AC436" s="23">
        <f t="shared" si="57"/>
        <v>0.6481507367</v>
      </c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</row>
    <row r="437" ht="14.25" customHeight="1">
      <c r="A437" s="25" t="s">
        <v>180</v>
      </c>
      <c r="B437" s="26">
        <v>-17.0</v>
      </c>
      <c r="C437" s="26">
        <v>-16.0</v>
      </c>
      <c r="D437" s="26">
        <v>-15.0</v>
      </c>
      <c r="E437" s="26">
        <v>-14.0</v>
      </c>
      <c r="F437" s="26">
        <v>-13.0</v>
      </c>
      <c r="G437" s="26">
        <v>-12.0</v>
      </c>
      <c r="H437" s="26">
        <v>-11.0</v>
      </c>
      <c r="I437" s="26">
        <v>-10.0</v>
      </c>
      <c r="J437" s="26">
        <v>-9.0</v>
      </c>
      <c r="K437" s="26">
        <v>-8.0</v>
      </c>
      <c r="L437" s="26">
        <v>-7.0</v>
      </c>
      <c r="M437" s="26">
        <v>-6.0</v>
      </c>
      <c r="N437" s="26">
        <v>-5.0</v>
      </c>
      <c r="O437" s="26">
        <v>-4.0</v>
      </c>
      <c r="P437" s="26">
        <v>-3.0</v>
      </c>
      <c r="Q437" s="26">
        <v>-2.0</v>
      </c>
      <c r="R437" s="26">
        <v>-1.0</v>
      </c>
      <c r="S437" s="26">
        <v>0.0</v>
      </c>
      <c r="T437" s="26">
        <v>1.0</v>
      </c>
      <c r="U437" s="26">
        <v>2.0</v>
      </c>
      <c r="V437" s="26">
        <v>3.0</v>
      </c>
      <c r="W437" s="26">
        <v>4.0</v>
      </c>
      <c r="X437" s="26">
        <v>5.0</v>
      </c>
      <c r="Y437" s="26">
        <v>6.0</v>
      </c>
      <c r="Z437" s="26">
        <v>7.0</v>
      </c>
      <c r="AA437" s="26">
        <v>8.0</v>
      </c>
      <c r="AB437" s="26">
        <v>9.0</v>
      </c>
      <c r="AC437" s="26">
        <v>10.0</v>
      </c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</row>
    <row r="438" ht="14.25" customHeight="1">
      <c r="A438" s="25" t="s">
        <v>47</v>
      </c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</row>
    <row r="439" ht="14.25" customHeight="1">
      <c r="A439" s="33" t="s">
        <v>55</v>
      </c>
      <c r="B439" s="23">
        <v>0.0</v>
      </c>
      <c r="C439" s="23">
        <v>0.0</v>
      </c>
      <c r="D439" s="23">
        <v>0.0</v>
      </c>
      <c r="E439" s="23">
        <v>0.0</v>
      </c>
      <c r="F439" s="23">
        <v>0.0</v>
      </c>
      <c r="G439" s="23">
        <v>0.0</v>
      </c>
      <c r="H439" s="23">
        <v>0.0</v>
      </c>
      <c r="I439" s="23">
        <v>0.0</v>
      </c>
      <c r="J439" s="23">
        <v>0.0</v>
      </c>
      <c r="K439" s="23">
        <v>0.0</v>
      </c>
      <c r="L439" s="23">
        <v>0.0</v>
      </c>
      <c r="M439" s="23">
        <v>0.0</v>
      </c>
      <c r="N439" s="23">
        <v>0.0</v>
      </c>
      <c r="O439" s="23">
        <v>0.0</v>
      </c>
      <c r="P439" s="23">
        <v>0.0</v>
      </c>
      <c r="Q439" s="23">
        <v>0.0</v>
      </c>
      <c r="R439" s="23">
        <v>0.0</v>
      </c>
      <c r="S439" s="23">
        <v>0.0</v>
      </c>
      <c r="T439" s="23">
        <v>0.0</v>
      </c>
      <c r="U439" s="23">
        <v>0.0</v>
      </c>
      <c r="V439" s="23">
        <v>0.0</v>
      </c>
      <c r="W439" s="23">
        <v>0.0</v>
      </c>
      <c r="X439" s="23">
        <v>0.0</v>
      </c>
      <c r="Y439" s="23">
        <v>0.0</v>
      </c>
      <c r="Z439" s="23">
        <v>0.0</v>
      </c>
      <c r="AA439" s="23">
        <v>0.0</v>
      </c>
      <c r="AB439" s="23">
        <v>0.0</v>
      </c>
      <c r="AC439" s="23">
        <v>0.0</v>
      </c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</row>
    <row r="440" ht="14.25" customHeight="1">
      <c r="A440" s="33" t="s">
        <v>56</v>
      </c>
      <c r="B440" s="43">
        <v>1.0</v>
      </c>
      <c r="C440" s="43">
        <v>1.0</v>
      </c>
      <c r="D440" s="43">
        <v>1.0</v>
      </c>
      <c r="E440" s="43">
        <v>1.0</v>
      </c>
      <c r="F440" s="43">
        <v>1.0</v>
      </c>
      <c r="G440" s="43">
        <v>1.0</v>
      </c>
      <c r="H440" s="43">
        <v>1.0</v>
      </c>
      <c r="I440" s="43">
        <v>1.0</v>
      </c>
      <c r="J440" s="43">
        <v>1.0</v>
      </c>
      <c r="K440" s="43">
        <v>1.0</v>
      </c>
      <c r="L440" s="43">
        <v>1.0</v>
      </c>
      <c r="M440" s="43">
        <v>1.0</v>
      </c>
      <c r="N440" s="43">
        <v>1.0</v>
      </c>
      <c r="O440" s="43">
        <v>1.0</v>
      </c>
      <c r="P440" s="43">
        <v>1.0</v>
      </c>
      <c r="Q440" s="43">
        <v>1.0</v>
      </c>
      <c r="R440" s="43">
        <v>1.0</v>
      </c>
      <c r="S440" s="43">
        <v>1.0</v>
      </c>
      <c r="T440" s="43">
        <v>1.0</v>
      </c>
      <c r="U440" s="43">
        <v>1.0</v>
      </c>
      <c r="V440" s="43">
        <v>1.0</v>
      </c>
      <c r="W440" s="43">
        <v>1.0</v>
      </c>
      <c r="X440" s="43">
        <v>1.0</v>
      </c>
      <c r="Y440" s="43">
        <v>1.0</v>
      </c>
      <c r="Z440" s="43">
        <v>1.0</v>
      </c>
      <c r="AA440" s="43">
        <v>1.0</v>
      </c>
      <c r="AB440" s="43">
        <v>1.0</v>
      </c>
      <c r="AC440" s="43">
        <v>1.0</v>
      </c>
      <c r="AD440" s="40"/>
      <c r="AE440" s="40"/>
      <c r="AF440" s="40"/>
      <c r="AG440" s="40"/>
      <c r="AH440" s="40"/>
      <c r="AI440" s="40"/>
      <c r="AJ440" s="40"/>
      <c r="AK440" s="40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</row>
    <row r="441" ht="14.25" customHeight="1">
      <c r="A441" s="33" t="s">
        <v>153</v>
      </c>
      <c r="B441" s="34">
        <v>0.0</v>
      </c>
      <c r="C441" s="34">
        <v>0.0</v>
      </c>
      <c r="D441" s="34">
        <v>0.0</v>
      </c>
      <c r="E441" s="34">
        <v>0.0</v>
      </c>
      <c r="F441" s="34">
        <v>0.0</v>
      </c>
      <c r="G441" s="34">
        <v>0.0</v>
      </c>
      <c r="H441" s="34">
        <v>0.0</v>
      </c>
      <c r="I441" s="34">
        <v>0.0</v>
      </c>
      <c r="J441" s="34">
        <v>0.0</v>
      </c>
      <c r="K441" s="34">
        <v>0.0</v>
      </c>
      <c r="L441" s="34">
        <v>0.0</v>
      </c>
      <c r="M441" s="34">
        <v>0.0</v>
      </c>
      <c r="N441" s="34">
        <v>0.0</v>
      </c>
      <c r="O441" s="34">
        <v>0.0</v>
      </c>
      <c r="P441" s="34">
        <v>0.0</v>
      </c>
      <c r="Q441" s="34">
        <v>0.0</v>
      </c>
      <c r="R441" s="34">
        <v>0.0</v>
      </c>
      <c r="S441" s="34">
        <v>0.0</v>
      </c>
      <c r="T441" s="34">
        <v>0.0</v>
      </c>
      <c r="U441" s="34">
        <v>0.0</v>
      </c>
      <c r="V441" s="34">
        <v>0.0</v>
      </c>
      <c r="W441" s="34">
        <v>0.0</v>
      </c>
      <c r="X441" s="34">
        <v>0.0</v>
      </c>
      <c r="Y441" s="34">
        <v>0.0</v>
      </c>
      <c r="Z441" s="34">
        <v>0.0</v>
      </c>
      <c r="AA441" s="34">
        <v>0.0</v>
      </c>
      <c r="AB441" s="34">
        <v>0.0</v>
      </c>
      <c r="AC441" s="34">
        <v>0.0</v>
      </c>
      <c r="AD441" s="40"/>
      <c r="AE441" s="40"/>
      <c r="AF441" s="40"/>
      <c r="AG441" s="40"/>
      <c r="AH441" s="40"/>
      <c r="AI441" s="40"/>
      <c r="AJ441" s="40"/>
      <c r="AK441" s="40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</row>
    <row r="442" ht="14.25" customHeight="1">
      <c r="A442" s="33" t="s">
        <v>59</v>
      </c>
      <c r="B442" s="34">
        <v>1.0</v>
      </c>
      <c r="C442" s="34">
        <v>1.0</v>
      </c>
      <c r="D442" s="34">
        <v>1.0</v>
      </c>
      <c r="E442" s="34">
        <v>1.0</v>
      </c>
      <c r="F442" s="34">
        <v>1.0</v>
      </c>
      <c r="G442" s="34">
        <v>1.0</v>
      </c>
      <c r="H442" s="34">
        <v>1.0</v>
      </c>
      <c r="I442" s="34">
        <v>1.0</v>
      </c>
      <c r="J442" s="34">
        <v>1.0</v>
      </c>
      <c r="K442" s="34">
        <v>1.0</v>
      </c>
      <c r="L442" s="34">
        <v>1.0</v>
      </c>
      <c r="M442" s="34">
        <v>1.0</v>
      </c>
      <c r="N442" s="34">
        <v>1.0</v>
      </c>
      <c r="O442" s="34">
        <v>1.0</v>
      </c>
      <c r="P442" s="34">
        <v>1.0</v>
      </c>
      <c r="Q442" s="34">
        <v>1.0</v>
      </c>
      <c r="R442" s="34">
        <v>1.0</v>
      </c>
      <c r="S442" s="34">
        <v>1.0</v>
      </c>
      <c r="T442" s="34">
        <v>1.0</v>
      </c>
      <c r="U442" s="34">
        <v>1.0</v>
      </c>
      <c r="V442" s="34">
        <v>1.0</v>
      </c>
      <c r="W442" s="34">
        <v>1.0</v>
      </c>
      <c r="X442" s="34">
        <v>1.0</v>
      </c>
      <c r="Y442" s="34">
        <v>1.0</v>
      </c>
      <c r="Z442" s="34">
        <v>1.0</v>
      </c>
      <c r="AA442" s="34">
        <v>1.0</v>
      </c>
      <c r="AB442" s="34">
        <v>1.0</v>
      </c>
      <c r="AC442" s="34">
        <v>1.0</v>
      </c>
      <c r="AD442" s="40"/>
      <c r="AE442" s="40"/>
      <c r="AF442" s="40"/>
      <c r="AG442" s="40"/>
      <c r="AH442" s="40"/>
      <c r="AI442" s="40"/>
      <c r="AJ442" s="40"/>
      <c r="AK442" s="40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</row>
    <row r="443" ht="14.25" customHeight="1">
      <c r="A443" s="33" t="s">
        <v>60</v>
      </c>
      <c r="B443" s="43">
        <v>0.0</v>
      </c>
      <c r="C443" s="43">
        <v>0.0</v>
      </c>
      <c r="D443" s="43">
        <v>0.0</v>
      </c>
      <c r="E443" s="43">
        <v>0.0</v>
      </c>
      <c r="F443" s="43">
        <v>0.0</v>
      </c>
      <c r="G443" s="43">
        <v>0.0</v>
      </c>
      <c r="H443" s="43">
        <v>0.0</v>
      </c>
      <c r="I443" s="43">
        <v>0.0</v>
      </c>
      <c r="J443" s="43">
        <v>0.0</v>
      </c>
      <c r="K443" s="43">
        <v>0.0</v>
      </c>
      <c r="L443" s="43">
        <v>0.0</v>
      </c>
      <c r="M443" s="43">
        <v>0.0</v>
      </c>
      <c r="N443" s="43">
        <v>0.0</v>
      </c>
      <c r="O443" s="43">
        <v>0.0</v>
      </c>
      <c r="P443" s="43">
        <v>0.0</v>
      </c>
      <c r="Q443" s="43">
        <v>0.0</v>
      </c>
      <c r="R443" s="43">
        <v>0.0</v>
      </c>
      <c r="S443" s="43">
        <v>0.0</v>
      </c>
      <c r="T443" s="43">
        <v>0.0</v>
      </c>
      <c r="U443" s="43">
        <v>0.0</v>
      </c>
      <c r="V443" s="43">
        <v>0.0</v>
      </c>
      <c r="W443" s="43">
        <v>0.0</v>
      </c>
      <c r="X443" s="43">
        <v>0.0</v>
      </c>
      <c r="Y443" s="43">
        <v>0.0</v>
      </c>
      <c r="Z443" s="43">
        <v>0.0</v>
      </c>
      <c r="AA443" s="43">
        <v>0.0</v>
      </c>
      <c r="AB443" s="43">
        <v>0.0</v>
      </c>
      <c r="AC443" s="43">
        <v>0.0</v>
      </c>
      <c r="AD443" s="40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</row>
    <row r="444" ht="14.25" customHeight="1">
      <c r="A444" s="86" t="s">
        <v>107</v>
      </c>
      <c r="B444" s="87">
        <v>57.6415511735886</v>
      </c>
      <c r="C444" s="87">
        <v>53.19122645925432</v>
      </c>
      <c r="D444" s="87">
        <v>53.86684242127442</v>
      </c>
      <c r="E444" s="87">
        <v>54.10646458417936</v>
      </c>
      <c r="F444" s="87">
        <v>58.17612410793949</v>
      </c>
      <c r="G444" s="87">
        <v>57.20694873625975</v>
      </c>
      <c r="H444" s="87">
        <v>58.68193955821407</v>
      </c>
      <c r="I444" s="87">
        <v>60.77439607015229</v>
      </c>
      <c r="J444" s="87">
        <v>62.75062967553751</v>
      </c>
      <c r="K444" s="87">
        <v>63.34962439985873</v>
      </c>
      <c r="L444" s="87">
        <v>63.24689688423911</v>
      </c>
      <c r="M444" s="87">
        <v>57.55517432194607</v>
      </c>
      <c r="N444" s="87">
        <v>64.6920784776008</v>
      </c>
      <c r="O444" s="87">
        <v>62.62609148679371</v>
      </c>
      <c r="P444" s="87">
        <v>60.63132471115264</v>
      </c>
      <c r="Q444" s="87">
        <v>61.72387666212637</v>
      </c>
      <c r="R444" s="87">
        <v>61.49366815216512</v>
      </c>
      <c r="S444" s="87">
        <v>62.55591470150485</v>
      </c>
      <c r="T444" s="87">
        <v>60.10581881444813</v>
      </c>
      <c r="U444" s="87">
        <v>48.50150668412782</v>
      </c>
      <c r="V444" s="87">
        <v>54.31437284025867</v>
      </c>
      <c r="W444" s="87">
        <v>52.8063143125174</v>
      </c>
      <c r="X444" s="87">
        <v>49.71251487288571</v>
      </c>
      <c r="Y444" s="87">
        <v>51.00589099549963</v>
      </c>
      <c r="Z444" s="87">
        <v>54.23915719450439</v>
      </c>
      <c r="AA444" s="87">
        <v>50.15227064616389</v>
      </c>
      <c r="AB444" s="87">
        <v>51.8378247466904</v>
      </c>
      <c r="AC444" s="87">
        <v>50.26383231875899</v>
      </c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</row>
    <row r="445" ht="14.25" customHeight="1">
      <c r="A445" s="21" t="s">
        <v>39</v>
      </c>
      <c r="B445" s="23">
        <f t="shared" ref="B445:AC445" si="58">B444/MAX(444:444)</f>
        <v>0.891014055</v>
      </c>
      <c r="C445" s="23">
        <f t="shared" si="58"/>
        <v>0.8222216338</v>
      </c>
      <c r="D445" s="23">
        <f t="shared" si="58"/>
        <v>0.8326651993</v>
      </c>
      <c r="E445" s="23">
        <f t="shared" si="58"/>
        <v>0.8363692411</v>
      </c>
      <c r="F445" s="23">
        <f t="shared" si="58"/>
        <v>0.8992773996</v>
      </c>
      <c r="G445" s="23">
        <f t="shared" si="58"/>
        <v>0.8842960388</v>
      </c>
      <c r="H445" s="23">
        <f t="shared" si="58"/>
        <v>0.9070962155</v>
      </c>
      <c r="I445" s="23">
        <f t="shared" si="58"/>
        <v>0.93944108</v>
      </c>
      <c r="J445" s="23">
        <f t="shared" si="58"/>
        <v>0.969989389</v>
      </c>
      <c r="K445" s="23">
        <f t="shared" si="58"/>
        <v>0.9792485555</v>
      </c>
      <c r="L445" s="23">
        <f t="shared" si="58"/>
        <v>0.9776606097</v>
      </c>
      <c r="M445" s="23">
        <f t="shared" si="58"/>
        <v>0.8896788552</v>
      </c>
      <c r="N445" s="23">
        <f t="shared" si="58"/>
        <v>1</v>
      </c>
      <c r="O445" s="23">
        <f t="shared" si="58"/>
        <v>0.9680642972</v>
      </c>
      <c r="P445" s="23">
        <f t="shared" si="58"/>
        <v>0.9372295053</v>
      </c>
      <c r="Q445" s="23">
        <f t="shared" si="58"/>
        <v>0.954118002</v>
      </c>
      <c r="R445" s="23">
        <f t="shared" si="58"/>
        <v>0.950559475</v>
      </c>
      <c r="S445" s="23">
        <f t="shared" si="58"/>
        <v>0.9669795155</v>
      </c>
      <c r="T445" s="23">
        <f t="shared" si="58"/>
        <v>0.9291063176</v>
      </c>
      <c r="U445" s="23">
        <f t="shared" si="58"/>
        <v>0.7497286812</v>
      </c>
      <c r="V445" s="23">
        <f t="shared" si="58"/>
        <v>0.8395830543</v>
      </c>
      <c r="W445" s="23">
        <f t="shared" si="58"/>
        <v>0.8162717222</v>
      </c>
      <c r="X445" s="23">
        <f t="shared" si="58"/>
        <v>0.7684482558</v>
      </c>
      <c r="Y445" s="23">
        <f t="shared" si="58"/>
        <v>0.788441061</v>
      </c>
      <c r="Z445" s="23">
        <f t="shared" si="58"/>
        <v>0.8384203827</v>
      </c>
      <c r="AA445" s="23">
        <f t="shared" si="58"/>
        <v>0.7752459316</v>
      </c>
      <c r="AB445" s="23">
        <f t="shared" si="58"/>
        <v>0.8013009624</v>
      </c>
      <c r="AC445" s="23">
        <f t="shared" si="58"/>
        <v>0.7769704344</v>
      </c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</row>
    <row r="446" ht="14.25" customHeight="1">
      <c r="A446" s="25" t="s">
        <v>180</v>
      </c>
      <c r="B446" s="26">
        <v>-17.0</v>
      </c>
      <c r="C446" s="26">
        <v>-16.0</v>
      </c>
      <c r="D446" s="26">
        <v>-15.0</v>
      </c>
      <c r="E446" s="26">
        <v>-14.0</v>
      </c>
      <c r="F446" s="26">
        <v>-13.0</v>
      </c>
      <c r="G446" s="26">
        <v>-12.0</v>
      </c>
      <c r="H446" s="26">
        <v>-11.0</v>
      </c>
      <c r="I446" s="26">
        <v>-10.0</v>
      </c>
      <c r="J446" s="26">
        <v>-9.0</v>
      </c>
      <c r="K446" s="26">
        <v>-8.0</v>
      </c>
      <c r="L446" s="26">
        <v>-7.0</v>
      </c>
      <c r="M446" s="26">
        <v>-6.0</v>
      </c>
      <c r="N446" s="26">
        <v>-5.0</v>
      </c>
      <c r="O446" s="26">
        <v>-4.0</v>
      </c>
      <c r="P446" s="26">
        <v>-3.0</v>
      </c>
      <c r="Q446" s="26">
        <v>-2.0</v>
      </c>
      <c r="R446" s="26">
        <v>-1.0</v>
      </c>
      <c r="S446" s="26">
        <v>0.0</v>
      </c>
      <c r="T446" s="26">
        <v>1.0</v>
      </c>
      <c r="U446" s="26">
        <v>2.0</v>
      </c>
      <c r="V446" s="26">
        <v>3.0</v>
      </c>
      <c r="W446" s="26">
        <v>4.0</v>
      </c>
      <c r="X446" s="26">
        <v>5.0</v>
      </c>
      <c r="Y446" s="26">
        <v>6.0</v>
      </c>
      <c r="Z446" s="26">
        <v>7.0</v>
      </c>
      <c r="AA446" s="26">
        <v>8.0</v>
      </c>
      <c r="AB446" s="26">
        <v>9.0</v>
      </c>
      <c r="AC446" s="26">
        <v>10.0</v>
      </c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</row>
    <row r="447" ht="14.25" customHeight="1">
      <c r="A447" s="25" t="s">
        <v>47</v>
      </c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</row>
    <row r="448" ht="14.25" customHeight="1">
      <c r="A448" s="33" t="s">
        <v>55</v>
      </c>
      <c r="B448" s="23">
        <v>0.0</v>
      </c>
      <c r="C448" s="23">
        <v>0.0</v>
      </c>
      <c r="D448" s="23">
        <v>0.0</v>
      </c>
      <c r="E448" s="23">
        <v>0.0</v>
      </c>
      <c r="F448" s="23">
        <v>0.0</v>
      </c>
      <c r="G448" s="23">
        <v>0.0</v>
      </c>
      <c r="H448" s="23">
        <v>0.0</v>
      </c>
      <c r="I448" s="23">
        <v>0.0</v>
      </c>
      <c r="J448" s="23">
        <v>0.0</v>
      </c>
      <c r="K448" s="23">
        <v>0.0</v>
      </c>
      <c r="L448" s="23">
        <v>0.0</v>
      </c>
      <c r="M448" s="23">
        <v>0.0</v>
      </c>
      <c r="N448" s="23">
        <v>0.0</v>
      </c>
      <c r="O448" s="23">
        <v>0.0</v>
      </c>
      <c r="P448" s="23">
        <v>0.0</v>
      </c>
      <c r="Q448" s="23">
        <v>0.0</v>
      </c>
      <c r="R448" s="23">
        <v>0.0</v>
      </c>
      <c r="S448" s="23">
        <v>0.0</v>
      </c>
      <c r="T448" s="23">
        <v>0.0</v>
      </c>
      <c r="U448" s="23">
        <v>0.0</v>
      </c>
      <c r="V448" s="23">
        <v>0.0</v>
      </c>
      <c r="W448" s="23">
        <v>0.0</v>
      </c>
      <c r="X448" s="23">
        <v>0.0</v>
      </c>
      <c r="Y448" s="23">
        <v>0.0</v>
      </c>
      <c r="Z448" s="23">
        <v>0.0</v>
      </c>
      <c r="AA448" s="23">
        <v>0.0</v>
      </c>
      <c r="AB448" s="23">
        <v>0.0</v>
      </c>
      <c r="AC448" s="23">
        <v>0.0</v>
      </c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</row>
    <row r="449" ht="14.25" customHeight="1">
      <c r="A449" s="33" t="s">
        <v>56</v>
      </c>
      <c r="B449" s="43">
        <v>1.0</v>
      </c>
      <c r="C449" s="43">
        <v>1.0</v>
      </c>
      <c r="D449" s="43">
        <v>1.0</v>
      </c>
      <c r="E449" s="43">
        <v>1.0</v>
      </c>
      <c r="F449" s="43">
        <v>1.0</v>
      </c>
      <c r="G449" s="43">
        <v>1.0</v>
      </c>
      <c r="H449" s="43">
        <v>1.0</v>
      </c>
      <c r="I449" s="43">
        <v>1.0</v>
      </c>
      <c r="J449" s="43">
        <v>1.0</v>
      </c>
      <c r="K449" s="43">
        <v>1.0</v>
      </c>
      <c r="L449" s="43">
        <v>1.0</v>
      </c>
      <c r="M449" s="43">
        <v>1.0</v>
      </c>
      <c r="N449" s="43">
        <v>1.0</v>
      </c>
      <c r="O449" s="43">
        <v>1.0</v>
      </c>
      <c r="P449" s="43">
        <v>1.0</v>
      </c>
      <c r="Q449" s="43">
        <v>1.0</v>
      </c>
      <c r="R449" s="43">
        <v>1.0</v>
      </c>
      <c r="S449" s="43">
        <v>1.0</v>
      </c>
      <c r="T449" s="43">
        <v>1.0</v>
      </c>
      <c r="U449" s="43">
        <v>1.0</v>
      </c>
      <c r="V449" s="43">
        <v>1.0</v>
      </c>
      <c r="W449" s="43">
        <v>1.0</v>
      </c>
      <c r="X449" s="43">
        <v>1.0</v>
      </c>
      <c r="Y449" s="43">
        <v>1.0</v>
      </c>
      <c r="Z449" s="43">
        <v>1.0</v>
      </c>
      <c r="AA449" s="43">
        <v>1.0</v>
      </c>
      <c r="AB449" s="43">
        <v>1.0</v>
      </c>
      <c r="AC449" s="43">
        <v>1.0</v>
      </c>
      <c r="AD449" s="40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</row>
    <row r="450" ht="14.25" customHeight="1">
      <c r="A450" s="33" t="s">
        <v>153</v>
      </c>
      <c r="B450" s="34">
        <v>0.0</v>
      </c>
      <c r="C450" s="34">
        <v>0.0</v>
      </c>
      <c r="D450" s="34">
        <v>0.0</v>
      </c>
      <c r="E450" s="34">
        <v>0.0</v>
      </c>
      <c r="F450" s="34">
        <v>0.0</v>
      </c>
      <c r="G450" s="34">
        <v>0.0</v>
      </c>
      <c r="H450" s="34">
        <v>0.0</v>
      </c>
      <c r="I450" s="34">
        <v>0.0</v>
      </c>
      <c r="J450" s="34">
        <v>0.0</v>
      </c>
      <c r="K450" s="34">
        <v>0.0</v>
      </c>
      <c r="L450" s="34">
        <v>0.0</v>
      </c>
      <c r="M450" s="34">
        <v>0.0</v>
      </c>
      <c r="N450" s="34">
        <v>0.0</v>
      </c>
      <c r="O450" s="34">
        <v>0.0</v>
      </c>
      <c r="P450" s="34">
        <v>0.0</v>
      </c>
      <c r="Q450" s="34">
        <v>0.0</v>
      </c>
      <c r="R450" s="34">
        <v>0.0</v>
      </c>
      <c r="S450" s="34">
        <v>0.0</v>
      </c>
      <c r="T450" s="34">
        <v>0.0</v>
      </c>
      <c r="U450" s="34">
        <v>0.0</v>
      </c>
      <c r="V450" s="34">
        <v>0.0</v>
      </c>
      <c r="W450" s="34">
        <v>0.0</v>
      </c>
      <c r="X450" s="34">
        <v>0.0</v>
      </c>
      <c r="Y450" s="34">
        <v>0.0</v>
      </c>
      <c r="Z450" s="34">
        <v>0.0</v>
      </c>
      <c r="AA450" s="34">
        <v>0.0</v>
      </c>
      <c r="AB450" s="34">
        <v>0.0</v>
      </c>
      <c r="AC450" s="34">
        <v>0.0</v>
      </c>
      <c r="AD450" s="40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</row>
    <row r="451" ht="14.25" customHeight="1">
      <c r="A451" s="33" t="s">
        <v>59</v>
      </c>
      <c r="B451" s="34">
        <v>1.0</v>
      </c>
      <c r="C451" s="34">
        <v>1.0</v>
      </c>
      <c r="D451" s="34">
        <v>1.0</v>
      </c>
      <c r="E451" s="34">
        <v>1.0</v>
      </c>
      <c r="F451" s="34">
        <v>1.0</v>
      </c>
      <c r="G451" s="34">
        <v>1.0</v>
      </c>
      <c r="H451" s="34">
        <v>1.0</v>
      </c>
      <c r="I451" s="34">
        <v>1.0</v>
      </c>
      <c r="J451" s="34">
        <v>1.0</v>
      </c>
      <c r="K451" s="34">
        <v>1.0</v>
      </c>
      <c r="L451" s="34">
        <v>1.0</v>
      </c>
      <c r="M451" s="34">
        <v>1.0</v>
      </c>
      <c r="N451" s="34">
        <v>1.0</v>
      </c>
      <c r="O451" s="34">
        <v>1.0</v>
      </c>
      <c r="P451" s="34">
        <v>1.0</v>
      </c>
      <c r="Q451" s="34">
        <v>1.0</v>
      </c>
      <c r="R451" s="34">
        <v>1.0</v>
      </c>
      <c r="S451" s="34">
        <v>1.0</v>
      </c>
      <c r="T451" s="34">
        <v>1.0</v>
      </c>
      <c r="U451" s="34">
        <v>1.0</v>
      </c>
      <c r="V451" s="34">
        <v>1.0</v>
      </c>
      <c r="W451" s="34">
        <v>1.0</v>
      </c>
      <c r="X451" s="34">
        <v>1.0</v>
      </c>
      <c r="Y451" s="34">
        <v>1.0</v>
      </c>
      <c r="Z451" s="34">
        <v>1.0</v>
      </c>
      <c r="AA451" s="34">
        <v>1.0</v>
      </c>
      <c r="AB451" s="34">
        <v>1.0</v>
      </c>
      <c r="AC451" s="34">
        <v>1.0</v>
      </c>
      <c r="AD451" s="40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</row>
    <row r="452" ht="14.25" customHeight="1">
      <c r="A452" s="33" t="s">
        <v>60</v>
      </c>
      <c r="B452" s="43">
        <v>0.0</v>
      </c>
      <c r="C452" s="43">
        <v>0.0</v>
      </c>
      <c r="D452" s="43">
        <v>0.0</v>
      </c>
      <c r="E452" s="43">
        <v>0.0</v>
      </c>
      <c r="F452" s="43">
        <v>0.0</v>
      </c>
      <c r="G452" s="43">
        <v>0.0</v>
      </c>
      <c r="H452" s="43">
        <v>0.0</v>
      </c>
      <c r="I452" s="43">
        <v>0.0</v>
      </c>
      <c r="J452" s="43">
        <v>0.0</v>
      </c>
      <c r="K452" s="43">
        <v>0.0</v>
      </c>
      <c r="L452" s="43">
        <v>0.0</v>
      </c>
      <c r="M452" s="43">
        <v>0.0</v>
      </c>
      <c r="N452" s="43">
        <v>0.0</v>
      </c>
      <c r="O452" s="43">
        <v>0.0</v>
      </c>
      <c r="P452" s="43">
        <v>0.0</v>
      </c>
      <c r="Q452" s="43">
        <v>0.0</v>
      </c>
      <c r="R452" s="43">
        <v>0.0</v>
      </c>
      <c r="S452" s="43">
        <v>0.0</v>
      </c>
      <c r="T452" s="43">
        <v>0.0</v>
      </c>
      <c r="U452" s="43">
        <v>0.0</v>
      </c>
      <c r="V452" s="43">
        <v>0.0</v>
      </c>
      <c r="W452" s="43">
        <v>0.0</v>
      </c>
      <c r="X452" s="43">
        <v>0.0</v>
      </c>
      <c r="Y452" s="43">
        <v>0.0</v>
      </c>
      <c r="Z452" s="43">
        <v>0.0</v>
      </c>
      <c r="AA452" s="43">
        <v>0.0</v>
      </c>
      <c r="AB452" s="43">
        <v>0.0</v>
      </c>
      <c r="AC452" s="43">
        <v>0.0</v>
      </c>
      <c r="AD452" s="40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</row>
    <row r="453" ht="14.25" customHeight="1">
      <c r="A453" s="86" t="s">
        <v>109</v>
      </c>
      <c r="B453" s="87">
        <v>125.2712373612533</v>
      </c>
      <c r="C453" s="87">
        <v>120.2385108012855</v>
      </c>
      <c r="D453" s="87">
        <v>130.6601847236403</v>
      </c>
      <c r="E453" s="87">
        <v>122.4590521376687</v>
      </c>
      <c r="F453" s="87">
        <v>125.226827932991</v>
      </c>
      <c r="G453" s="87">
        <v>119.405729432928</v>
      </c>
      <c r="H453" s="87">
        <v>121.4308232095583</v>
      </c>
      <c r="I453" s="87">
        <v>119.8164221686212</v>
      </c>
      <c r="J453" s="87">
        <v>129.202791569117</v>
      </c>
      <c r="K453" s="87">
        <v>126.0620797265793</v>
      </c>
      <c r="L453" s="87">
        <v>127.3778669394437</v>
      </c>
      <c r="M453" s="87">
        <v>127.73215986884</v>
      </c>
      <c r="N453" s="87">
        <v>124.0064160642898</v>
      </c>
      <c r="O453" s="87">
        <v>127.1388239761833</v>
      </c>
      <c r="P453" s="87">
        <v>125.2933201330142</v>
      </c>
      <c r="Q453" s="87">
        <v>122.8007794286772</v>
      </c>
      <c r="R453" s="87">
        <v>122.2607677337948</v>
      </c>
      <c r="S453" s="87">
        <v>124.0105712573208</v>
      </c>
      <c r="T453" s="87">
        <v>122.3714385448777</v>
      </c>
      <c r="U453" s="87">
        <v>113.5418273178515</v>
      </c>
      <c r="V453" s="87">
        <v>115.5115706252775</v>
      </c>
      <c r="W453" s="87">
        <v>112.7949691612202</v>
      </c>
      <c r="X453" s="87">
        <v>115.0004433878294</v>
      </c>
      <c r="Y453" s="87">
        <v>117.4598777524737</v>
      </c>
      <c r="Z453" s="87">
        <v>112.318951921632</v>
      </c>
      <c r="AA453" s="87">
        <v>108.4651332645308</v>
      </c>
      <c r="AB453" s="87">
        <v>104.1119620819805</v>
      </c>
      <c r="AC453" s="87">
        <v>105.3802431600548</v>
      </c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</row>
    <row r="454" ht="14.25" customHeight="1">
      <c r="A454" s="21" t="s">
        <v>39</v>
      </c>
      <c r="B454" s="23">
        <f t="shared" ref="B454:AC454" si="59">B453/MAX(453:453)</f>
        <v>0.9587560099</v>
      </c>
      <c r="C454" s="23">
        <f t="shared" si="59"/>
        <v>0.9202383347</v>
      </c>
      <c r="D454" s="23">
        <f t="shared" si="59"/>
        <v>1</v>
      </c>
      <c r="E454" s="23">
        <f t="shared" si="59"/>
        <v>0.9372331166</v>
      </c>
      <c r="F454" s="23">
        <f t="shared" si="59"/>
        <v>0.958416125</v>
      </c>
      <c r="G454" s="23">
        <f t="shared" si="59"/>
        <v>0.9138646917</v>
      </c>
      <c r="H454" s="23">
        <f t="shared" si="59"/>
        <v>0.9293636272</v>
      </c>
      <c r="I454" s="23">
        <f t="shared" si="59"/>
        <v>0.9170079043</v>
      </c>
      <c r="J454" s="23">
        <f t="shared" si="59"/>
        <v>0.9888459276</v>
      </c>
      <c r="K454" s="23">
        <f t="shared" si="59"/>
        <v>0.9648086752</v>
      </c>
      <c r="L454" s="23">
        <f t="shared" si="59"/>
        <v>0.9748789749</v>
      </c>
      <c r="M454" s="23">
        <f t="shared" si="59"/>
        <v>0.9775905349</v>
      </c>
      <c r="N454" s="23">
        <f t="shared" si="59"/>
        <v>0.9490757749</v>
      </c>
      <c r="O454" s="23">
        <f t="shared" si="59"/>
        <v>0.9730494737</v>
      </c>
      <c r="P454" s="23">
        <f t="shared" si="59"/>
        <v>0.9589250191</v>
      </c>
      <c r="Q454" s="23">
        <f t="shared" si="59"/>
        <v>0.9398485062</v>
      </c>
      <c r="R454" s="23">
        <f t="shared" si="59"/>
        <v>0.9357155586</v>
      </c>
      <c r="S454" s="23">
        <f t="shared" si="59"/>
        <v>0.9491075764</v>
      </c>
      <c r="T454" s="23">
        <f t="shared" si="59"/>
        <v>0.9365625711</v>
      </c>
      <c r="U454" s="23">
        <f t="shared" si="59"/>
        <v>0.8689856635</v>
      </c>
      <c r="V454" s="23">
        <f t="shared" si="59"/>
        <v>0.8840609775</v>
      </c>
      <c r="W454" s="23">
        <f t="shared" si="59"/>
        <v>0.8632696288</v>
      </c>
      <c r="X454" s="23">
        <f t="shared" si="59"/>
        <v>0.8801490954</v>
      </c>
      <c r="Y454" s="23">
        <f t="shared" si="59"/>
        <v>0.8989722309</v>
      </c>
      <c r="Z454" s="23">
        <f t="shared" si="59"/>
        <v>0.859626459</v>
      </c>
      <c r="AA454" s="23">
        <f t="shared" si="59"/>
        <v>0.8301314857</v>
      </c>
      <c r="AB454" s="23">
        <f t="shared" si="59"/>
        <v>0.7968147474</v>
      </c>
      <c r="AC454" s="23">
        <f t="shared" si="59"/>
        <v>0.8065214616</v>
      </c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</row>
    <row r="455" ht="14.25" customHeight="1">
      <c r="A455" s="25" t="s">
        <v>180</v>
      </c>
      <c r="B455" s="26">
        <v>-17.0</v>
      </c>
      <c r="C455" s="26">
        <v>-16.0</v>
      </c>
      <c r="D455" s="26">
        <v>-15.0</v>
      </c>
      <c r="E455" s="26">
        <v>-14.0</v>
      </c>
      <c r="F455" s="26">
        <v>-13.0</v>
      </c>
      <c r="G455" s="26">
        <v>-12.0</v>
      </c>
      <c r="H455" s="26">
        <v>-11.0</v>
      </c>
      <c r="I455" s="26">
        <v>-10.0</v>
      </c>
      <c r="J455" s="26">
        <v>-9.0</v>
      </c>
      <c r="K455" s="26">
        <v>-8.0</v>
      </c>
      <c r="L455" s="26">
        <v>-7.0</v>
      </c>
      <c r="M455" s="26">
        <v>-6.0</v>
      </c>
      <c r="N455" s="26">
        <v>-5.0</v>
      </c>
      <c r="O455" s="26">
        <v>-4.0</v>
      </c>
      <c r="P455" s="26">
        <v>-3.0</v>
      </c>
      <c r="Q455" s="26">
        <v>-2.0</v>
      </c>
      <c r="R455" s="26">
        <v>-1.0</v>
      </c>
      <c r="S455" s="26">
        <v>0.0</v>
      </c>
      <c r="T455" s="26">
        <v>1.0</v>
      </c>
      <c r="U455" s="26">
        <v>2.0</v>
      </c>
      <c r="V455" s="26">
        <v>3.0</v>
      </c>
      <c r="W455" s="26">
        <v>4.0</v>
      </c>
      <c r="X455" s="26">
        <v>5.0</v>
      </c>
      <c r="Y455" s="26">
        <v>6.0</v>
      </c>
      <c r="Z455" s="26">
        <v>7.0</v>
      </c>
      <c r="AA455" s="26">
        <v>8.0</v>
      </c>
      <c r="AB455" s="26">
        <v>9.0</v>
      </c>
      <c r="AC455" s="26">
        <v>10.0</v>
      </c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</row>
    <row r="456" ht="14.25" customHeight="1">
      <c r="A456" s="25" t="s">
        <v>47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</row>
    <row r="457" ht="14.25" customHeight="1">
      <c r="A457" s="33" t="s">
        <v>55</v>
      </c>
      <c r="B457" s="23">
        <v>0.0</v>
      </c>
      <c r="C457" s="23">
        <v>0.0</v>
      </c>
      <c r="D457" s="23">
        <v>0.0</v>
      </c>
      <c r="E457" s="23">
        <v>0.0</v>
      </c>
      <c r="F457" s="23">
        <v>0.0</v>
      </c>
      <c r="G457" s="23">
        <v>0.0</v>
      </c>
      <c r="H457" s="23">
        <v>0.0</v>
      </c>
      <c r="I457" s="23">
        <v>0.0</v>
      </c>
      <c r="J457" s="23">
        <v>0.0</v>
      </c>
      <c r="K457" s="23">
        <v>0.0</v>
      </c>
      <c r="L457" s="23">
        <v>0.0</v>
      </c>
      <c r="M457" s="23">
        <v>0.0</v>
      </c>
      <c r="N457" s="23">
        <v>0.0</v>
      </c>
      <c r="O457" s="23">
        <v>0.0</v>
      </c>
      <c r="P457" s="23">
        <v>0.0</v>
      </c>
      <c r="Q457" s="23">
        <v>0.0</v>
      </c>
      <c r="R457" s="23">
        <v>0.0</v>
      </c>
      <c r="S457" s="23">
        <v>0.0</v>
      </c>
      <c r="T457" s="23">
        <v>0.0</v>
      </c>
      <c r="U457" s="23">
        <v>0.0</v>
      </c>
      <c r="V457" s="23">
        <v>0.0</v>
      </c>
      <c r="W457" s="23">
        <v>0.0</v>
      </c>
      <c r="X457" s="23">
        <v>0.0</v>
      </c>
      <c r="Y457" s="23">
        <v>0.0</v>
      </c>
      <c r="Z457" s="23">
        <v>0.0</v>
      </c>
      <c r="AA457" s="23">
        <v>0.0</v>
      </c>
      <c r="AB457" s="23">
        <v>0.0</v>
      </c>
      <c r="AC457" s="23">
        <v>0.0</v>
      </c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</row>
    <row r="458" ht="14.25" customHeight="1">
      <c r="A458" s="33" t="s">
        <v>56</v>
      </c>
      <c r="B458" s="43">
        <v>1.0</v>
      </c>
      <c r="C458" s="43">
        <v>1.0</v>
      </c>
      <c r="D458" s="43">
        <v>1.0</v>
      </c>
      <c r="E458" s="43">
        <v>1.0</v>
      </c>
      <c r="F458" s="43">
        <v>1.0</v>
      </c>
      <c r="G458" s="43">
        <v>1.0</v>
      </c>
      <c r="H458" s="43">
        <v>1.0</v>
      </c>
      <c r="I458" s="43">
        <v>1.0</v>
      </c>
      <c r="J458" s="43">
        <v>1.0</v>
      </c>
      <c r="K458" s="43">
        <v>1.0</v>
      </c>
      <c r="L458" s="43">
        <v>1.0</v>
      </c>
      <c r="M458" s="43">
        <v>1.0</v>
      </c>
      <c r="N458" s="43">
        <v>1.0</v>
      </c>
      <c r="O458" s="43">
        <v>1.0</v>
      </c>
      <c r="P458" s="43">
        <v>1.0</v>
      </c>
      <c r="Q458" s="43">
        <v>1.0</v>
      </c>
      <c r="R458" s="43">
        <v>1.0</v>
      </c>
      <c r="S458" s="43">
        <v>1.0</v>
      </c>
      <c r="T458" s="43">
        <v>1.0</v>
      </c>
      <c r="U458" s="43">
        <v>1.0</v>
      </c>
      <c r="V458" s="43">
        <v>1.0</v>
      </c>
      <c r="W458" s="43">
        <v>1.0</v>
      </c>
      <c r="X458" s="43">
        <v>1.0</v>
      </c>
      <c r="Y458" s="43">
        <v>1.0</v>
      </c>
      <c r="Z458" s="43">
        <v>1.0</v>
      </c>
      <c r="AA458" s="43">
        <v>1.0</v>
      </c>
      <c r="AB458" s="43">
        <v>1.0</v>
      </c>
      <c r="AC458" s="43">
        <v>1.0</v>
      </c>
      <c r="AD458" s="40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</row>
    <row r="459" ht="14.25" customHeight="1">
      <c r="A459" s="33" t="s">
        <v>153</v>
      </c>
      <c r="B459" s="34">
        <v>0.0</v>
      </c>
      <c r="C459" s="34">
        <v>0.0</v>
      </c>
      <c r="D459" s="34">
        <v>0.0</v>
      </c>
      <c r="E459" s="34">
        <v>0.0</v>
      </c>
      <c r="F459" s="34">
        <v>0.0</v>
      </c>
      <c r="G459" s="34">
        <v>0.0</v>
      </c>
      <c r="H459" s="34">
        <v>0.0</v>
      </c>
      <c r="I459" s="34">
        <v>0.0</v>
      </c>
      <c r="J459" s="34">
        <v>0.0</v>
      </c>
      <c r="K459" s="34">
        <v>0.0</v>
      </c>
      <c r="L459" s="34">
        <v>0.0</v>
      </c>
      <c r="M459" s="34">
        <v>0.0</v>
      </c>
      <c r="N459" s="34">
        <v>0.0</v>
      </c>
      <c r="O459" s="34">
        <v>0.0</v>
      </c>
      <c r="P459" s="34">
        <v>0.0</v>
      </c>
      <c r="Q459" s="34">
        <v>0.0</v>
      </c>
      <c r="R459" s="34">
        <v>0.0</v>
      </c>
      <c r="S459" s="34">
        <v>0.0</v>
      </c>
      <c r="T459" s="34">
        <v>0.0</v>
      </c>
      <c r="U459" s="34">
        <v>0.0</v>
      </c>
      <c r="V459" s="34">
        <v>0.0</v>
      </c>
      <c r="W459" s="34">
        <v>0.0</v>
      </c>
      <c r="X459" s="34">
        <v>0.0</v>
      </c>
      <c r="Y459" s="34">
        <v>0.0</v>
      </c>
      <c r="Z459" s="34">
        <v>0.0</v>
      </c>
      <c r="AA459" s="34">
        <v>0.0</v>
      </c>
      <c r="AB459" s="34">
        <v>0.0</v>
      </c>
      <c r="AC459" s="34">
        <v>0.0</v>
      </c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</row>
    <row r="460" ht="14.25" customHeight="1">
      <c r="A460" s="33" t="s">
        <v>59</v>
      </c>
      <c r="B460" s="34">
        <v>1.0</v>
      </c>
      <c r="C460" s="34">
        <v>1.0</v>
      </c>
      <c r="D460" s="34">
        <v>1.0</v>
      </c>
      <c r="E460" s="34">
        <v>1.0</v>
      </c>
      <c r="F460" s="34">
        <v>1.0</v>
      </c>
      <c r="G460" s="34">
        <v>1.0</v>
      </c>
      <c r="H460" s="34">
        <v>1.0</v>
      </c>
      <c r="I460" s="34">
        <v>1.0</v>
      </c>
      <c r="J460" s="34">
        <v>1.0</v>
      </c>
      <c r="K460" s="34">
        <v>1.0</v>
      </c>
      <c r="L460" s="34">
        <v>1.0</v>
      </c>
      <c r="M460" s="34">
        <v>1.0</v>
      </c>
      <c r="N460" s="34">
        <v>1.0</v>
      </c>
      <c r="O460" s="34">
        <v>1.0</v>
      </c>
      <c r="P460" s="34">
        <v>1.0</v>
      </c>
      <c r="Q460" s="34">
        <v>1.0</v>
      </c>
      <c r="R460" s="34">
        <v>1.0</v>
      </c>
      <c r="S460" s="34">
        <v>1.0</v>
      </c>
      <c r="T460" s="34">
        <v>1.0</v>
      </c>
      <c r="U460" s="34">
        <v>1.0</v>
      </c>
      <c r="V460" s="34">
        <v>1.0</v>
      </c>
      <c r="W460" s="34">
        <v>1.0</v>
      </c>
      <c r="X460" s="34">
        <v>1.0</v>
      </c>
      <c r="Y460" s="34">
        <v>1.0</v>
      </c>
      <c r="Z460" s="34">
        <v>1.0</v>
      </c>
      <c r="AA460" s="34">
        <v>1.0</v>
      </c>
      <c r="AB460" s="34">
        <v>1.0</v>
      </c>
      <c r="AC460" s="34">
        <v>1.0</v>
      </c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</row>
    <row r="461" ht="14.25" customHeight="1">
      <c r="A461" s="33" t="s">
        <v>60</v>
      </c>
      <c r="B461" s="43">
        <v>0.0</v>
      </c>
      <c r="C461" s="43">
        <v>0.0</v>
      </c>
      <c r="D461" s="43">
        <v>0.0</v>
      </c>
      <c r="E461" s="43">
        <v>0.0</v>
      </c>
      <c r="F461" s="43">
        <v>0.0</v>
      </c>
      <c r="G461" s="43">
        <v>0.0</v>
      </c>
      <c r="H461" s="43">
        <v>0.0</v>
      </c>
      <c r="I461" s="43">
        <v>0.0</v>
      </c>
      <c r="J461" s="43">
        <v>0.0</v>
      </c>
      <c r="K461" s="43">
        <v>0.0</v>
      </c>
      <c r="L461" s="43">
        <v>0.0</v>
      </c>
      <c r="M461" s="43">
        <v>0.0</v>
      </c>
      <c r="N461" s="43">
        <v>0.0</v>
      </c>
      <c r="O461" s="43">
        <v>0.0</v>
      </c>
      <c r="P461" s="43">
        <v>0.0</v>
      </c>
      <c r="Q461" s="43">
        <v>0.0</v>
      </c>
      <c r="R461" s="43">
        <v>0.0</v>
      </c>
      <c r="S461" s="43">
        <v>0.0</v>
      </c>
      <c r="T461" s="43">
        <v>0.0</v>
      </c>
      <c r="U461" s="43">
        <v>0.0</v>
      </c>
      <c r="V461" s="43">
        <v>0.0</v>
      </c>
      <c r="W461" s="43">
        <v>0.0</v>
      </c>
      <c r="X461" s="43">
        <v>0.0</v>
      </c>
      <c r="Y461" s="43">
        <v>0.0</v>
      </c>
      <c r="Z461" s="43">
        <v>0.0</v>
      </c>
      <c r="AA461" s="43">
        <v>0.0</v>
      </c>
      <c r="AB461" s="43">
        <v>0.0</v>
      </c>
      <c r="AC461" s="43">
        <v>0.0</v>
      </c>
      <c r="AD461" s="40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</row>
    <row r="462" ht="14.25" customHeigh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</row>
    <row r="463" ht="14.25" customHeight="1">
      <c r="A463" s="25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</row>
    <row r="464" ht="14.25" customHeight="1">
      <c r="A464" s="33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</row>
    <row r="465" ht="14.25" customHeight="1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</row>
    <row r="466" ht="14.25" customHeight="1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</row>
    <row r="467" ht="14.25" customHeight="1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</row>
    <row r="468" ht="14.25" customHeigh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</row>
    <row r="469" ht="14.25" customHeight="1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</row>
    <row r="470" ht="14.25" customHeigh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</row>
    <row r="471" ht="14.25" customHeight="1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</row>
    <row r="472" ht="14.25" customHeigh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</row>
    <row r="473" ht="14.25" customHeight="1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</row>
    <row r="474" ht="14.25" customHeigh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</row>
    <row r="475" ht="14.25" customHeight="1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</row>
    <row r="476" ht="14.25" customHeigh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</row>
    <row r="477" ht="14.25" customHeight="1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</row>
    <row r="478" ht="14.25" customHeigh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</row>
    <row r="479" ht="14.25" customHeight="1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</row>
    <row r="480" ht="14.25" customHeigh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</row>
    <row r="481" ht="14.25" customHeight="1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</row>
    <row r="482" ht="14.25" customHeigh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</row>
    <row r="483" ht="14.25" customHeight="1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</row>
    <row r="484" ht="14.25" customHeight="1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</row>
    <row r="485" ht="14.25" customHeigh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</row>
    <row r="486" ht="14.25" customHeight="1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</row>
    <row r="487" ht="14.25" customHeight="1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</row>
    <row r="488" ht="14.25" customHeight="1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</row>
    <row r="489" ht="14.25" customHeight="1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</row>
    <row r="490" ht="14.25" customHeight="1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</row>
    <row r="491" ht="14.25" customHeight="1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</row>
    <row r="492" ht="14.25" customHeight="1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</row>
    <row r="493" ht="14.25" customHeight="1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</row>
    <row r="494" ht="14.25" customHeight="1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</row>
    <row r="495" ht="14.25" customHeight="1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</row>
    <row r="496" ht="14.25" customHeight="1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</row>
    <row r="497" ht="14.25" customHeight="1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</row>
    <row r="498" ht="14.25" customHeight="1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</row>
    <row r="499" ht="14.25" customHeight="1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</row>
    <row r="500" ht="14.25" customHeight="1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</row>
    <row r="501" ht="14.25" customHeight="1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</row>
    <row r="502" ht="14.25" customHeight="1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</row>
    <row r="503" ht="14.25" customHeight="1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</row>
    <row r="504" ht="14.25" customHeight="1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</row>
    <row r="505" ht="14.25" customHeight="1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</row>
    <row r="506" ht="14.25" customHeight="1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</row>
    <row r="507" ht="14.25" customHeight="1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</row>
    <row r="508" ht="14.25" customHeight="1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</row>
    <row r="509" ht="14.25" customHeight="1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</row>
    <row r="510" ht="14.25" customHeight="1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</row>
    <row r="511" ht="14.25" customHeight="1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</row>
    <row r="512" ht="14.25" customHeight="1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</row>
    <row r="513" ht="14.25" customHeight="1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</row>
    <row r="514" ht="14.25" customHeight="1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</row>
    <row r="515" ht="14.25" customHeight="1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</row>
    <row r="516" ht="14.25" customHeight="1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</row>
    <row r="517" ht="14.25" customHeight="1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</row>
    <row r="518" ht="14.25" customHeight="1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</row>
    <row r="519" ht="14.25" customHeight="1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</row>
    <row r="520" ht="14.25" customHeight="1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</row>
    <row r="521" ht="14.25" customHeight="1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</row>
    <row r="522" ht="14.25" customHeight="1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</row>
    <row r="523" ht="14.25" customHeight="1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</row>
    <row r="524" ht="14.25" customHeight="1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</row>
    <row r="525" ht="14.25" customHeight="1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</row>
    <row r="526" ht="14.25" customHeight="1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</row>
    <row r="527" ht="14.25" customHeight="1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</row>
    <row r="528" ht="14.25" customHeight="1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</row>
    <row r="529" ht="14.25" customHeight="1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</row>
    <row r="530" ht="14.25" customHeight="1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</row>
    <row r="531" ht="14.25" customHeight="1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</row>
    <row r="532" ht="14.25" customHeight="1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</row>
    <row r="533" ht="14.25" customHeight="1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</row>
    <row r="534" ht="14.25" customHeight="1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</row>
    <row r="535" ht="14.25" customHeight="1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</row>
    <row r="536" ht="14.25" customHeight="1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</row>
    <row r="537" ht="14.25" customHeight="1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</row>
    <row r="538" ht="14.25" customHeight="1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</row>
    <row r="539" ht="14.25" customHeight="1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</row>
    <row r="540" ht="14.25" customHeight="1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</row>
    <row r="541" ht="14.25" customHeight="1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</row>
    <row r="542" ht="14.25" customHeight="1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</row>
    <row r="543" ht="14.25" customHeight="1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</row>
    <row r="544" ht="14.25" customHeight="1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</row>
    <row r="545" ht="14.25" customHeight="1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</row>
    <row r="546" ht="14.25" customHeight="1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</row>
    <row r="547" ht="14.25" customHeight="1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</row>
    <row r="548" ht="14.25" customHeight="1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</row>
    <row r="549" ht="14.25" customHeight="1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</row>
    <row r="550" ht="14.25" customHeight="1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</row>
    <row r="551" ht="14.25" customHeight="1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</row>
    <row r="552" ht="14.25" customHeight="1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</row>
    <row r="553" ht="14.25" customHeight="1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</row>
    <row r="554" ht="14.25" customHeight="1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</row>
    <row r="555" ht="14.25" customHeight="1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</row>
    <row r="556" ht="14.25" customHeight="1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</row>
    <row r="557" ht="14.25" customHeight="1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</row>
    <row r="558" ht="14.25" customHeight="1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</row>
    <row r="559" ht="14.25" customHeight="1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</row>
    <row r="560" ht="14.25" customHeight="1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</row>
    <row r="561" ht="14.25" customHeight="1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</row>
    <row r="562" ht="14.25" customHeight="1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</row>
    <row r="563" ht="14.25" customHeight="1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</row>
    <row r="564" ht="14.25" customHeight="1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</row>
    <row r="565" ht="14.25" customHeight="1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</row>
    <row r="566" ht="14.25" customHeight="1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</row>
    <row r="567" ht="14.25" customHeight="1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</row>
    <row r="568" ht="14.25" customHeight="1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</row>
    <row r="569" ht="14.25" customHeight="1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</row>
    <row r="570" ht="14.25" customHeight="1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</row>
    <row r="571" ht="14.25" customHeight="1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</row>
    <row r="572" ht="14.25" customHeight="1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</row>
    <row r="573" ht="14.25" customHeight="1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</row>
    <row r="574" ht="14.25" customHeight="1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</row>
    <row r="575" ht="14.25" customHeight="1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</row>
    <row r="576" ht="14.25" customHeight="1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</row>
    <row r="577" ht="14.25" customHeight="1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</row>
    <row r="578" ht="14.25" customHeight="1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</row>
    <row r="579" ht="14.25" customHeight="1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</row>
    <row r="580" ht="14.25" customHeight="1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</row>
    <row r="581" ht="14.25" customHeight="1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</row>
    <row r="582" ht="14.25" customHeight="1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</row>
    <row r="583" ht="14.25" customHeight="1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</row>
    <row r="584" ht="14.25" customHeight="1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</row>
    <row r="585" ht="14.25" customHeight="1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</row>
    <row r="586" ht="14.25" customHeight="1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</row>
    <row r="587" ht="14.25" customHeight="1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</row>
    <row r="588" ht="14.25" customHeight="1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</row>
    <row r="589" ht="14.25" customHeight="1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</row>
    <row r="590" ht="14.25" customHeight="1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</row>
    <row r="591" ht="14.25" customHeight="1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</row>
    <row r="592" ht="14.25" customHeight="1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</row>
    <row r="593" ht="14.25" customHeight="1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</row>
    <row r="594" ht="14.25" customHeight="1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</row>
    <row r="595" ht="14.25" customHeight="1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</row>
    <row r="596" ht="14.25" customHeight="1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</row>
    <row r="597" ht="14.25" customHeight="1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</row>
    <row r="598" ht="14.25" customHeight="1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</row>
    <row r="599" ht="14.25" customHeight="1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</row>
    <row r="600" ht="14.25" customHeight="1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</row>
    <row r="601" ht="14.25" customHeight="1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</row>
    <row r="602" ht="14.25" customHeight="1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</row>
    <row r="603" ht="14.25" customHeight="1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</row>
    <row r="604" ht="14.25" customHeight="1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</row>
    <row r="605" ht="14.25" customHeight="1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</row>
    <row r="606" ht="14.25" customHeight="1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</row>
    <row r="607" ht="14.25" customHeight="1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</row>
    <row r="608" ht="14.25" customHeight="1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</row>
    <row r="609" ht="14.25" customHeight="1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</row>
    <row r="610" ht="14.25" customHeight="1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</row>
    <row r="611" ht="14.25" customHeight="1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</row>
    <row r="612" ht="14.25" customHeight="1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</row>
    <row r="613" ht="14.25" customHeight="1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</row>
    <row r="614" ht="14.25" customHeight="1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</row>
    <row r="615" ht="14.25" customHeight="1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</row>
    <row r="616" ht="14.25" customHeight="1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</row>
    <row r="617" ht="14.25" customHeight="1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</row>
    <row r="618" ht="14.25" customHeight="1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</row>
    <row r="619" ht="14.25" customHeight="1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</row>
    <row r="620" ht="14.25" customHeight="1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</row>
    <row r="621" ht="14.25" customHeight="1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</row>
    <row r="622" ht="14.25" customHeight="1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</row>
    <row r="623" ht="14.25" customHeight="1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</row>
    <row r="624" ht="14.25" customHeight="1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</row>
    <row r="625" ht="14.25" customHeight="1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</row>
    <row r="626" ht="14.25" customHeight="1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</row>
    <row r="627" ht="14.25" customHeight="1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</row>
    <row r="628" ht="14.25" customHeight="1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</row>
    <row r="629" ht="14.25" customHeight="1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</row>
    <row r="630" ht="14.25" customHeight="1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</row>
    <row r="631" ht="14.25" customHeight="1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</row>
    <row r="632" ht="14.25" customHeight="1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</row>
    <row r="633" ht="14.25" customHeight="1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</row>
    <row r="634" ht="14.25" customHeight="1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</row>
    <row r="635" ht="14.25" customHeight="1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</row>
    <row r="636" ht="14.25" customHeight="1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</row>
    <row r="637" ht="14.25" customHeight="1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</row>
    <row r="638" ht="14.25" customHeight="1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</row>
    <row r="639" ht="14.25" customHeight="1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</row>
    <row r="640" ht="14.25" customHeight="1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</row>
    <row r="641" ht="14.25" customHeight="1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</row>
    <row r="642" ht="14.25" customHeight="1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</row>
    <row r="643" ht="14.25" customHeight="1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</row>
    <row r="644" ht="14.25" customHeight="1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</row>
    <row r="645" ht="14.25" customHeight="1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</row>
    <row r="646" ht="14.25" customHeight="1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</row>
    <row r="647" ht="14.25" customHeight="1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</row>
    <row r="648" ht="14.25" customHeight="1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</row>
    <row r="649" ht="14.25" customHeight="1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</row>
    <row r="650" ht="14.25" customHeight="1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</row>
    <row r="651" ht="14.25" customHeight="1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</row>
    <row r="652" ht="14.25" customHeight="1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</row>
    <row r="653" ht="14.25" customHeight="1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</row>
    <row r="654" ht="14.25" customHeight="1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</row>
    <row r="655" ht="14.25" customHeight="1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</row>
    <row r="656" ht="14.25" customHeight="1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</row>
    <row r="657" ht="14.25" customHeight="1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</row>
    <row r="658" ht="14.25" customHeight="1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</row>
    <row r="659" ht="14.25" customHeight="1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</row>
    <row r="660" ht="14.25" customHeight="1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</row>
    <row r="661" ht="14.25" customHeight="1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</row>
    <row r="662" ht="14.25" customHeight="1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</row>
    <row r="663" ht="14.25" customHeight="1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</row>
    <row r="664" ht="14.25" customHeight="1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</row>
    <row r="665" ht="14.25" customHeight="1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</row>
    <row r="666" ht="14.25" customHeight="1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</row>
    <row r="667" ht="14.25" customHeight="1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</row>
    <row r="668" ht="14.25" customHeight="1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</row>
    <row r="669" ht="14.25" customHeight="1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</row>
    <row r="670" ht="14.25" customHeight="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</row>
    <row r="671" ht="14.25" customHeight="1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</row>
    <row r="672" ht="14.25" customHeight="1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</row>
    <row r="673" ht="14.25" customHeight="1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</row>
    <row r="674" ht="14.25" customHeight="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</row>
    <row r="675" ht="14.25" customHeight="1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</row>
    <row r="676" ht="14.25" customHeight="1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</row>
    <row r="677" ht="14.25" customHeight="1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</row>
    <row r="678" ht="14.25" customHeight="1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</row>
    <row r="679" ht="14.25" customHeight="1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</row>
    <row r="680" ht="14.25" customHeight="1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</row>
    <row r="681" ht="14.25" customHeight="1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</row>
    <row r="682" ht="14.25" customHeight="1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</row>
    <row r="683" ht="14.25" customHeight="1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</row>
    <row r="684" ht="14.25" customHeight="1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</row>
    <row r="685" ht="14.25" customHeight="1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</row>
    <row r="686" ht="14.25" customHeight="1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</row>
    <row r="687" ht="14.25" customHeight="1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</row>
    <row r="688" ht="14.25" customHeight="1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</row>
    <row r="689" ht="14.25" customHeight="1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</row>
    <row r="690" ht="14.25" customHeight="1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</row>
    <row r="691" ht="14.25" customHeight="1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</row>
    <row r="692" ht="14.25" customHeight="1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</row>
    <row r="693" ht="14.25" customHeight="1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</row>
    <row r="694" ht="14.25" customHeight="1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</row>
    <row r="695" ht="14.25" customHeight="1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</row>
    <row r="696" ht="14.25" customHeight="1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</row>
    <row r="697" ht="14.25" customHeight="1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</row>
    <row r="698" ht="14.25" customHeight="1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</row>
    <row r="699" ht="14.25" customHeight="1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</row>
    <row r="700" ht="14.25" customHeight="1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</row>
    <row r="701" ht="14.25" customHeight="1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</row>
    <row r="702" ht="14.25" customHeight="1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</row>
    <row r="703" ht="14.25" customHeight="1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</row>
    <row r="704" ht="14.25" customHeight="1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</row>
    <row r="705" ht="14.25" customHeight="1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</row>
    <row r="706" ht="14.25" customHeight="1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</row>
    <row r="707" ht="14.25" customHeight="1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</row>
    <row r="708" ht="14.25" customHeight="1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</row>
    <row r="709" ht="14.25" customHeight="1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</row>
    <row r="710" ht="14.25" customHeight="1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</row>
    <row r="711" ht="14.25" customHeight="1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</row>
    <row r="712" ht="14.25" customHeight="1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</row>
    <row r="713" ht="14.25" customHeight="1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</row>
    <row r="714" ht="14.25" customHeight="1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</row>
    <row r="715" ht="14.25" customHeight="1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</row>
    <row r="716" ht="14.25" customHeight="1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</row>
    <row r="717" ht="14.25" customHeight="1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</row>
    <row r="718" ht="14.25" customHeight="1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</row>
    <row r="719" ht="14.25" customHeight="1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</row>
    <row r="720" ht="14.25" customHeight="1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</row>
    <row r="721" ht="14.25" customHeight="1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</row>
    <row r="722" ht="14.25" customHeight="1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</row>
    <row r="723" ht="14.25" customHeight="1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</row>
    <row r="724" ht="14.25" customHeight="1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</row>
    <row r="725" ht="14.25" customHeight="1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</row>
    <row r="726" ht="14.25" customHeight="1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</row>
    <row r="727" ht="14.25" customHeight="1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</row>
    <row r="728" ht="14.25" customHeight="1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</row>
    <row r="729" ht="14.25" customHeight="1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</row>
    <row r="730" ht="14.25" customHeight="1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</row>
    <row r="731" ht="14.25" customHeight="1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</row>
    <row r="732" ht="14.25" customHeight="1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</row>
    <row r="733" ht="14.25" customHeight="1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</row>
    <row r="734" ht="14.25" customHeight="1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</row>
    <row r="735" ht="14.25" customHeight="1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</row>
    <row r="736" ht="14.25" customHeight="1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</row>
    <row r="737" ht="14.25" customHeight="1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</row>
    <row r="738" ht="14.25" customHeight="1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</row>
    <row r="739" ht="14.25" customHeight="1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</row>
    <row r="740" ht="14.25" customHeight="1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</row>
    <row r="741" ht="14.25" customHeight="1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</row>
    <row r="742" ht="14.25" customHeight="1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</row>
    <row r="743" ht="14.25" customHeight="1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</row>
    <row r="744" ht="14.25" customHeight="1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</row>
    <row r="745" ht="14.25" customHeight="1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</row>
    <row r="746" ht="14.25" customHeight="1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</row>
    <row r="747" ht="14.25" customHeight="1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</row>
    <row r="748" ht="14.25" customHeight="1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</row>
    <row r="749" ht="14.25" customHeight="1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</row>
    <row r="750" ht="14.25" customHeight="1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</row>
    <row r="751" ht="14.25" customHeight="1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</row>
    <row r="752" ht="14.25" customHeight="1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</row>
    <row r="753" ht="14.25" customHeight="1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</row>
    <row r="754" ht="14.25" customHeight="1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</row>
    <row r="755" ht="14.25" customHeight="1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</row>
    <row r="756" ht="14.25" customHeight="1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</row>
    <row r="757" ht="14.25" customHeight="1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</row>
    <row r="758" ht="14.25" customHeight="1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</row>
    <row r="759" ht="14.25" customHeight="1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</row>
    <row r="760" ht="14.25" customHeight="1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</row>
    <row r="761" ht="14.25" customHeight="1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</row>
    <row r="762" ht="14.25" customHeight="1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</row>
    <row r="763" ht="14.25" customHeight="1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</row>
    <row r="764" ht="14.25" customHeight="1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</row>
    <row r="765" ht="14.25" customHeight="1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</row>
    <row r="766" ht="14.25" customHeight="1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</row>
    <row r="767" ht="14.25" customHeight="1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</row>
    <row r="768" ht="14.25" customHeight="1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</row>
    <row r="769" ht="14.25" customHeight="1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</row>
    <row r="770" ht="14.25" customHeight="1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</row>
    <row r="771" ht="14.25" customHeight="1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</row>
    <row r="772" ht="14.25" customHeight="1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</row>
    <row r="773" ht="14.25" customHeight="1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</row>
    <row r="774" ht="14.25" customHeight="1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</row>
    <row r="775" ht="14.25" customHeight="1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</row>
    <row r="776" ht="14.25" customHeight="1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</row>
    <row r="777" ht="14.25" customHeight="1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</row>
    <row r="778" ht="14.25" customHeight="1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</row>
    <row r="779" ht="14.25" customHeight="1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</row>
    <row r="780" ht="14.25" customHeight="1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</row>
    <row r="781" ht="14.25" customHeight="1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</row>
    <row r="782" ht="14.25" customHeight="1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</row>
    <row r="783" ht="14.25" customHeight="1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</row>
    <row r="784" ht="14.25" customHeight="1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</row>
    <row r="785" ht="14.25" customHeight="1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</row>
    <row r="786" ht="14.25" customHeight="1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</row>
    <row r="787" ht="14.25" customHeight="1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</row>
    <row r="788" ht="14.25" customHeight="1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</row>
    <row r="789" ht="14.25" customHeight="1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</row>
    <row r="790" ht="14.25" customHeight="1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</row>
    <row r="791" ht="14.25" customHeight="1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</row>
    <row r="792" ht="14.25" customHeight="1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</row>
    <row r="793" ht="14.25" customHeight="1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</row>
    <row r="794" ht="14.25" customHeight="1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</row>
    <row r="795" ht="14.25" customHeight="1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</row>
    <row r="796" ht="14.25" customHeight="1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</row>
    <row r="797" ht="14.25" customHeight="1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</row>
    <row r="798" ht="14.25" customHeight="1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</row>
    <row r="799" ht="14.25" customHeight="1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</row>
    <row r="800" ht="14.25" customHeight="1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</row>
    <row r="801" ht="14.25" customHeight="1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</row>
    <row r="802" ht="14.25" customHeight="1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</row>
    <row r="803" ht="14.25" customHeight="1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</row>
    <row r="804" ht="14.25" customHeight="1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</row>
    <row r="805" ht="14.25" customHeight="1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</row>
    <row r="806" ht="14.25" customHeight="1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</row>
    <row r="807" ht="14.25" customHeight="1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</row>
    <row r="808" ht="14.25" customHeight="1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</row>
    <row r="809" ht="14.25" customHeight="1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</row>
    <row r="810" ht="14.25" customHeight="1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</row>
    <row r="811" ht="14.25" customHeight="1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</row>
    <row r="812" ht="14.25" customHeight="1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</row>
    <row r="813" ht="14.25" customHeight="1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</row>
    <row r="814" ht="14.25" customHeight="1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</row>
    <row r="815" ht="14.25" customHeight="1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</row>
    <row r="816" ht="14.25" customHeight="1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</row>
    <row r="817" ht="14.25" customHeight="1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</row>
    <row r="818" ht="14.25" customHeight="1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</row>
    <row r="819" ht="14.25" customHeight="1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</row>
    <row r="820" ht="14.25" customHeight="1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</row>
    <row r="821" ht="14.25" customHeight="1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</row>
    <row r="822" ht="14.25" customHeight="1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</row>
    <row r="823" ht="14.25" customHeight="1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</row>
    <row r="824" ht="14.25" customHeight="1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</row>
    <row r="825" ht="14.25" customHeight="1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</row>
    <row r="826" ht="14.25" customHeight="1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</row>
    <row r="827" ht="14.25" customHeight="1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</row>
    <row r="828" ht="14.25" customHeight="1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</row>
    <row r="829" ht="14.25" customHeight="1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</row>
    <row r="830" ht="14.25" customHeight="1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</row>
    <row r="831" ht="14.25" customHeight="1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</row>
    <row r="832" ht="14.25" customHeight="1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</row>
    <row r="833" ht="14.25" customHeight="1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</row>
    <row r="834" ht="14.25" customHeight="1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</row>
    <row r="835" ht="14.25" customHeight="1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</row>
    <row r="836" ht="14.25" customHeight="1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</row>
    <row r="837" ht="14.25" customHeight="1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</row>
    <row r="838" ht="14.25" customHeight="1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</row>
    <row r="839" ht="14.25" customHeight="1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</row>
    <row r="840" ht="14.25" customHeight="1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</row>
    <row r="841" ht="14.25" customHeight="1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</row>
    <row r="842" ht="14.25" customHeight="1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</row>
    <row r="843" ht="14.25" customHeight="1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</row>
    <row r="844" ht="14.25" customHeight="1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</row>
    <row r="845" ht="14.25" customHeight="1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</row>
    <row r="846" ht="14.25" customHeight="1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</row>
    <row r="847" ht="14.25" customHeight="1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</row>
    <row r="848" ht="14.25" customHeight="1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</row>
    <row r="849" ht="14.25" customHeight="1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</row>
    <row r="850" ht="14.25" customHeight="1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</row>
    <row r="851" ht="14.25" customHeight="1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</row>
    <row r="852" ht="14.25" customHeight="1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</row>
    <row r="853" ht="14.25" customHeight="1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</row>
    <row r="854" ht="14.25" customHeight="1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</row>
    <row r="855" ht="14.25" customHeight="1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</row>
    <row r="856" ht="14.25" customHeight="1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</row>
    <row r="857" ht="14.25" customHeight="1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</row>
    <row r="858" ht="14.25" customHeight="1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</row>
    <row r="859" ht="14.25" customHeight="1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</row>
    <row r="860" ht="14.25" customHeight="1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</row>
    <row r="861" ht="14.25" customHeight="1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</row>
    <row r="862" ht="14.25" customHeight="1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</row>
    <row r="863" ht="14.25" customHeight="1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</row>
    <row r="864" ht="14.25" customHeight="1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</row>
    <row r="865" ht="14.25" customHeight="1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</row>
    <row r="866" ht="14.25" customHeight="1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</row>
    <row r="867" ht="14.25" customHeight="1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</row>
    <row r="868" ht="14.25" customHeight="1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</row>
    <row r="869" ht="14.25" customHeight="1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</row>
    <row r="870" ht="14.25" customHeight="1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</row>
    <row r="871" ht="14.25" customHeight="1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</row>
    <row r="872" ht="14.25" customHeight="1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</row>
    <row r="873" ht="14.25" customHeight="1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</row>
    <row r="874" ht="14.25" customHeight="1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</row>
    <row r="875" ht="14.25" customHeight="1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</row>
    <row r="876" ht="14.25" customHeight="1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</row>
    <row r="877" ht="14.25" customHeight="1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</row>
    <row r="878" ht="14.25" customHeight="1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</row>
    <row r="879" ht="14.25" customHeight="1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</row>
    <row r="880" ht="14.25" customHeight="1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</row>
    <row r="881" ht="14.25" customHeight="1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</row>
    <row r="882" ht="14.25" customHeight="1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</row>
    <row r="883" ht="14.25" customHeight="1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</row>
    <row r="884" ht="14.25" customHeight="1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</row>
    <row r="885" ht="14.25" customHeight="1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</row>
    <row r="886" ht="14.25" customHeight="1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</row>
    <row r="887" ht="14.25" customHeight="1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</row>
    <row r="888" ht="14.25" customHeight="1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</row>
    <row r="889" ht="14.25" customHeight="1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</row>
    <row r="890" ht="14.25" customHeight="1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</row>
    <row r="891" ht="14.25" customHeight="1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</row>
    <row r="892" ht="14.25" customHeight="1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</row>
    <row r="893" ht="14.25" customHeight="1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</row>
    <row r="894" ht="14.25" customHeight="1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</row>
    <row r="895" ht="14.25" customHeight="1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</row>
    <row r="896" ht="14.25" customHeight="1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</row>
    <row r="897" ht="14.25" customHeight="1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</row>
    <row r="898" ht="14.25" customHeight="1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</row>
    <row r="899" ht="14.25" customHeight="1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</row>
    <row r="900" ht="14.25" customHeight="1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</row>
    <row r="901" ht="14.25" customHeight="1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</row>
    <row r="902" ht="14.25" customHeight="1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</row>
    <row r="903" ht="14.25" customHeight="1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</row>
    <row r="904" ht="14.25" customHeight="1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</row>
    <row r="905" ht="14.25" customHeight="1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</row>
    <row r="906" ht="14.25" customHeight="1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</row>
    <row r="907" ht="14.25" customHeight="1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</row>
    <row r="908" ht="14.25" customHeight="1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</row>
    <row r="909" ht="14.25" customHeight="1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</row>
    <row r="910" ht="14.25" customHeight="1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</row>
    <row r="911" ht="14.25" customHeight="1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</row>
    <row r="912" ht="14.25" customHeight="1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</row>
    <row r="913" ht="14.25" customHeight="1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</row>
    <row r="914" ht="14.25" customHeight="1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</row>
    <row r="915" ht="14.25" customHeight="1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</row>
    <row r="916" ht="14.25" customHeight="1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</row>
    <row r="917" ht="14.25" customHeight="1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</row>
    <row r="918" ht="14.25" customHeight="1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</row>
    <row r="919" ht="14.25" customHeight="1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</row>
    <row r="920" ht="14.25" customHeight="1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</row>
    <row r="921" ht="14.25" customHeight="1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</row>
    <row r="922" ht="14.25" customHeight="1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</row>
    <row r="923" ht="14.25" customHeight="1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</row>
    <row r="924" ht="14.25" customHeight="1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</row>
    <row r="925" ht="14.25" customHeight="1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</row>
    <row r="926" ht="14.25" customHeight="1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</row>
    <row r="927" ht="14.25" customHeight="1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</row>
    <row r="928" ht="14.25" customHeight="1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</row>
    <row r="929" ht="14.25" customHeight="1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</row>
    <row r="930" ht="14.25" customHeight="1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</row>
    <row r="931" ht="14.25" customHeight="1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</row>
    <row r="932" ht="14.25" customHeight="1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</row>
    <row r="933" ht="14.25" customHeight="1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</row>
    <row r="934" ht="14.25" customHeight="1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</row>
    <row r="935" ht="14.25" customHeight="1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</row>
    <row r="936" ht="14.25" customHeight="1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</row>
    <row r="937" ht="14.25" customHeight="1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</row>
    <row r="938" ht="14.25" customHeight="1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</row>
    <row r="939" ht="14.25" customHeight="1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</row>
    <row r="940" ht="14.25" customHeight="1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</row>
    <row r="941" ht="14.25" customHeight="1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</row>
    <row r="942" ht="14.25" customHeight="1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</row>
    <row r="943" ht="14.25" customHeight="1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</row>
    <row r="944" ht="14.25" customHeight="1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</row>
    <row r="945" ht="14.25" customHeight="1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</row>
    <row r="946" ht="14.25" customHeight="1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</row>
    <row r="947" ht="14.25" customHeight="1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</row>
    <row r="948" ht="14.25" customHeight="1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</row>
    <row r="949" ht="14.25" customHeight="1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</row>
    <row r="950" ht="14.25" customHeight="1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</row>
    <row r="951" ht="14.25" customHeight="1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</row>
    <row r="952" ht="14.25" customHeight="1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</row>
    <row r="953" ht="14.25" customHeight="1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</row>
    <row r="954" ht="14.25" customHeight="1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</row>
    <row r="955" ht="14.25" customHeight="1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</row>
    <row r="956" ht="14.25" customHeight="1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</row>
    <row r="957" ht="14.25" customHeight="1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</row>
    <row r="958" ht="14.25" customHeight="1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</row>
    <row r="959" ht="14.25" customHeight="1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</row>
    <row r="960" ht="14.25" customHeight="1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</row>
    <row r="961" ht="14.25" customHeight="1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</row>
    <row r="962" ht="14.25" customHeight="1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</row>
    <row r="963" ht="14.25" customHeight="1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</row>
    <row r="964" ht="14.25" customHeight="1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</row>
    <row r="965" ht="14.25" customHeight="1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</row>
    <row r="966" ht="14.25" customHeight="1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</row>
    <row r="967" ht="14.25" customHeight="1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</row>
    <row r="968" ht="14.25" customHeight="1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</row>
    <row r="969" ht="14.25" customHeight="1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</row>
    <row r="970" ht="14.25" customHeight="1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</row>
    <row r="971" ht="14.25" customHeight="1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</row>
    <row r="972" ht="14.25" customHeight="1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</row>
    <row r="973" ht="14.25" customHeight="1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</row>
    <row r="974" ht="14.25" customHeight="1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</row>
    <row r="975" ht="14.25" customHeight="1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</row>
    <row r="976" ht="14.25" customHeight="1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</row>
    <row r="977" ht="14.25" customHeight="1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</row>
    <row r="978" ht="14.25" customHeight="1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</row>
    <row r="979" ht="14.25" customHeight="1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</row>
    <row r="980" ht="14.25" customHeight="1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</row>
    <row r="981" ht="14.25" customHeight="1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</row>
    <row r="982" ht="14.25" customHeight="1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</row>
    <row r="983" ht="14.25" customHeight="1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</row>
    <row r="984" ht="14.25" customHeight="1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</row>
    <row r="985" ht="14.25" customHeight="1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</row>
    <row r="986" ht="14.25" customHeight="1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</row>
    <row r="987" ht="14.25" customHeight="1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</row>
    <row r="988" ht="14.25" customHeight="1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</row>
    <row r="989" ht="14.25" customHeight="1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</row>
    <row r="990" ht="14.25" customHeight="1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</row>
    <row r="991" ht="14.25" customHeight="1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</row>
    <row r="992" ht="14.25" customHeight="1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</row>
    <row r="993" ht="14.25" customHeight="1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</row>
    <row r="994" ht="14.25" customHeight="1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</row>
    <row r="995" ht="14.25" customHeight="1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</row>
    <row r="996" ht="14.25" customHeight="1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</row>
    <row r="997" ht="14.25" customHeight="1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</row>
    <row r="998" ht="14.25" customHeight="1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</row>
    <row r="999" ht="14.25" customHeight="1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</row>
    <row r="1000" ht="14.25" customHeight="1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3.29"/>
    <col customWidth="1" min="3" max="3" width="13.86"/>
    <col customWidth="1" min="4" max="4" width="5.29"/>
    <col customWidth="1" min="5" max="5" width="5.43"/>
    <col customWidth="1" min="6" max="6" width="8.14"/>
    <col customWidth="1" min="7" max="7" width="12.43"/>
    <col customWidth="1" min="8" max="8" width="11.29"/>
    <col customWidth="1" min="9" max="9" width="15.0"/>
    <col customWidth="1" min="10" max="10" width="12.29"/>
    <col customWidth="1" min="11" max="26" width="8.71"/>
  </cols>
  <sheetData>
    <row r="1" ht="14.25" customHeight="1">
      <c r="A1" s="12"/>
      <c r="B1" s="21" t="s">
        <v>39</v>
      </c>
      <c r="C1" s="25" t="s">
        <v>44</v>
      </c>
      <c r="D1" s="25" t="s">
        <v>47</v>
      </c>
      <c r="E1" s="33" t="s">
        <v>55</v>
      </c>
      <c r="F1" s="33" t="s">
        <v>56</v>
      </c>
      <c r="G1" s="33" t="s">
        <v>57</v>
      </c>
      <c r="H1" s="33" t="s">
        <v>59</v>
      </c>
      <c r="I1" s="33" t="s">
        <v>60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">
        <v>17.06928658111095</v>
      </c>
      <c r="B2" s="23">
        <f t="shared" ref="B2:B29" si="1">A2/MAX(A:A)</f>
        <v>0.1306387758</v>
      </c>
      <c r="C2" s="26">
        <v>-17.0</v>
      </c>
      <c r="D2" s="26"/>
      <c r="E2" s="34">
        <v>0.0</v>
      </c>
      <c r="F2" s="43">
        <v>1.0</v>
      </c>
      <c r="G2" s="34">
        <v>0.0</v>
      </c>
      <c r="H2" s="34">
        <v>1.0</v>
      </c>
      <c r="I2" s="43">
        <v>0.0</v>
      </c>
      <c r="J2" s="9" t="s">
        <v>27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">
        <v>16.83606370300885</v>
      </c>
      <c r="B3" s="23">
        <f t="shared" si="1"/>
        <v>0.1288538183</v>
      </c>
      <c r="C3" s="26">
        <v>-16.0</v>
      </c>
      <c r="D3" s="26"/>
      <c r="E3" s="34">
        <v>0.0</v>
      </c>
      <c r="F3" s="43">
        <v>1.0</v>
      </c>
      <c r="G3" s="34">
        <v>0.0</v>
      </c>
      <c r="H3" s="34">
        <v>1.0</v>
      </c>
      <c r="I3" s="43">
        <v>0.0</v>
      </c>
      <c r="J3" s="9" t="s">
        <v>27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">
        <v>17.00979892020339</v>
      </c>
      <c r="B4" s="23">
        <f t="shared" si="1"/>
        <v>0.1301834905</v>
      </c>
      <c r="C4" s="26">
        <v>-15.0</v>
      </c>
      <c r="D4" s="26"/>
      <c r="E4" s="34">
        <v>0.0</v>
      </c>
      <c r="F4" s="43">
        <v>1.0</v>
      </c>
      <c r="G4" s="34">
        <v>0.0</v>
      </c>
      <c r="H4" s="34">
        <v>1.0</v>
      </c>
      <c r="I4" s="43">
        <v>0.0</v>
      </c>
      <c r="J4" s="9" t="s">
        <v>27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">
        <v>16.93639344672317</v>
      </c>
      <c r="B5" s="23">
        <f t="shared" si="1"/>
        <v>0.1296216861</v>
      </c>
      <c r="C5" s="26">
        <v>-14.0</v>
      </c>
      <c r="D5" s="26"/>
      <c r="E5" s="34">
        <v>0.0</v>
      </c>
      <c r="F5" s="43">
        <v>1.0</v>
      </c>
      <c r="G5" s="34">
        <v>0.0</v>
      </c>
      <c r="H5" s="34">
        <v>1.0</v>
      </c>
      <c r="I5" s="43">
        <v>0.0</v>
      </c>
      <c r="J5" s="9" t="s">
        <v>27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">
        <v>16.85744317776019</v>
      </c>
      <c r="B6" s="23">
        <f t="shared" si="1"/>
        <v>0.1290174449</v>
      </c>
      <c r="C6" s="26">
        <v>-13.0</v>
      </c>
      <c r="D6" s="26"/>
      <c r="E6" s="34">
        <v>0.0</v>
      </c>
      <c r="F6" s="43">
        <v>1.0</v>
      </c>
      <c r="G6" s="34">
        <v>0.0</v>
      </c>
      <c r="H6" s="34">
        <v>1.0</v>
      </c>
      <c r="I6" s="43">
        <v>0.0</v>
      </c>
      <c r="J6" s="9" t="s">
        <v>27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">
        <v>15.00816488975259</v>
      </c>
      <c r="B7" s="23">
        <f t="shared" si="1"/>
        <v>0.1148641028</v>
      </c>
      <c r="C7" s="26">
        <v>-12.0</v>
      </c>
      <c r="D7" s="26"/>
      <c r="E7" s="34">
        <v>0.0</v>
      </c>
      <c r="F7" s="43">
        <v>1.0</v>
      </c>
      <c r="G7" s="34">
        <v>0.0</v>
      </c>
      <c r="H7" s="34">
        <v>1.0</v>
      </c>
      <c r="I7" s="43">
        <v>0.0</v>
      </c>
      <c r="J7" s="9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">
        <v>14.88735299362279</v>
      </c>
      <c r="B8" s="23">
        <f t="shared" si="1"/>
        <v>0.1139394761</v>
      </c>
      <c r="C8" s="26">
        <v>-11.0</v>
      </c>
      <c r="D8" s="26"/>
      <c r="E8" s="34">
        <v>0.0</v>
      </c>
      <c r="F8" s="43">
        <v>1.0</v>
      </c>
      <c r="G8" s="34">
        <v>0.0</v>
      </c>
      <c r="H8" s="34">
        <v>1.0</v>
      </c>
      <c r="I8" s="43">
        <v>0.0</v>
      </c>
      <c r="J8" s="9" t="s">
        <v>27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">
        <v>15.06534753849608</v>
      </c>
      <c r="B9" s="23">
        <f t="shared" si="1"/>
        <v>0.1153017468</v>
      </c>
      <c r="C9" s="26">
        <v>-10.0</v>
      </c>
      <c r="D9" s="26"/>
      <c r="E9" s="34">
        <v>0.0</v>
      </c>
      <c r="F9" s="43">
        <v>1.0</v>
      </c>
      <c r="G9" s="34">
        <v>0.0</v>
      </c>
      <c r="H9" s="34">
        <v>1.0</v>
      </c>
      <c r="I9" s="43">
        <v>0.0</v>
      </c>
      <c r="J9" s="9" t="s">
        <v>27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">
        <v>15.62454205480323</v>
      </c>
      <c r="B10" s="23">
        <f t="shared" si="1"/>
        <v>0.119581509</v>
      </c>
      <c r="C10" s="26">
        <v>-9.0</v>
      </c>
      <c r="D10" s="26"/>
      <c r="E10" s="34">
        <v>0.0</v>
      </c>
      <c r="F10" s="43">
        <v>1.0</v>
      </c>
      <c r="G10" s="34">
        <v>0.0</v>
      </c>
      <c r="H10" s="34">
        <v>1.0</v>
      </c>
      <c r="I10" s="43">
        <v>0.0</v>
      </c>
      <c r="J10" s="9" t="s">
        <v>27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">
        <v>15.96081641246952</v>
      </c>
      <c r="B11" s="23">
        <f t="shared" si="1"/>
        <v>0.1221551649</v>
      </c>
      <c r="C11" s="26">
        <v>-8.0</v>
      </c>
      <c r="D11" s="26"/>
      <c r="E11" s="34">
        <v>0.0</v>
      </c>
      <c r="F11" s="43">
        <v>1.0</v>
      </c>
      <c r="G11" s="34">
        <v>0.0</v>
      </c>
      <c r="H11" s="34">
        <v>1.0</v>
      </c>
      <c r="I11" s="43">
        <v>0.0</v>
      </c>
      <c r="J11" s="9" t="s">
        <v>27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">
        <v>16.63923591964517</v>
      </c>
      <c r="B12" s="23">
        <f t="shared" si="1"/>
        <v>0.1273474085</v>
      </c>
      <c r="C12" s="26">
        <v>-7.0</v>
      </c>
      <c r="D12" s="26" t="s">
        <v>48</v>
      </c>
      <c r="E12" s="34">
        <v>0.0</v>
      </c>
      <c r="F12" s="43">
        <v>1.0</v>
      </c>
      <c r="G12" s="34">
        <v>0.0</v>
      </c>
      <c r="H12" s="34">
        <v>1.0</v>
      </c>
      <c r="I12" s="43">
        <v>0.0</v>
      </c>
      <c r="J12" s="9" t="s">
        <v>27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">
        <v>16.73721866548071</v>
      </c>
      <c r="B13" s="23">
        <f t="shared" si="1"/>
        <v>0.1280973137</v>
      </c>
      <c r="C13" s="26">
        <v>-6.0</v>
      </c>
      <c r="D13" s="26"/>
      <c r="E13" s="36">
        <v>0.002</v>
      </c>
      <c r="F13" s="43">
        <v>1.0</v>
      </c>
      <c r="G13" s="34">
        <v>0.0</v>
      </c>
      <c r="H13" s="34">
        <v>1.0</v>
      </c>
      <c r="I13" s="43">
        <v>0.0</v>
      </c>
      <c r="J13" s="9" t="s">
        <v>27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">
        <v>16.23610186656667</v>
      </c>
      <c r="B14" s="23">
        <f t="shared" si="1"/>
        <v>0.1242620459</v>
      </c>
      <c r="C14" s="26">
        <v>-5.0</v>
      </c>
      <c r="D14" s="26"/>
      <c r="E14" s="36">
        <v>0.004</v>
      </c>
      <c r="F14" s="43">
        <v>1.0</v>
      </c>
      <c r="G14" s="34">
        <v>0.0</v>
      </c>
      <c r="H14" s="34">
        <v>1.0</v>
      </c>
      <c r="I14" s="43">
        <v>0.0</v>
      </c>
      <c r="J14" s="9" t="s">
        <v>27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">
        <v>16.24676097705999</v>
      </c>
      <c r="B15" s="23">
        <f t="shared" si="1"/>
        <v>0.1243436247</v>
      </c>
      <c r="C15" s="26">
        <v>-4.0</v>
      </c>
      <c r="D15" s="26"/>
      <c r="E15" s="36">
        <v>0.006</v>
      </c>
      <c r="F15" s="43">
        <v>1.0</v>
      </c>
      <c r="G15" s="34">
        <v>0.0</v>
      </c>
      <c r="H15" s="34">
        <v>1.0</v>
      </c>
      <c r="I15" s="43">
        <v>0.0</v>
      </c>
      <c r="J15" s="9" t="s">
        <v>27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">
        <v>17.05878041978222</v>
      </c>
      <c r="B16" s="23">
        <f t="shared" si="1"/>
        <v>0.1305583675</v>
      </c>
      <c r="C16" s="26">
        <v>-3.0</v>
      </c>
      <c r="D16" s="26"/>
      <c r="E16" s="36">
        <v>0.008</v>
      </c>
      <c r="F16" s="43">
        <v>1.0</v>
      </c>
      <c r="G16" s="34">
        <v>0.0</v>
      </c>
      <c r="H16" s="34">
        <v>1.0</v>
      </c>
      <c r="I16" s="43">
        <v>0.0</v>
      </c>
      <c r="J16" s="9" t="s">
        <v>27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">
        <v>16.5300081931394</v>
      </c>
      <c r="B17" s="23">
        <f t="shared" si="1"/>
        <v>0.1265114406</v>
      </c>
      <c r="C17" s="26">
        <v>-2.0</v>
      </c>
      <c r="D17" s="26"/>
      <c r="E17" s="36">
        <v>0.01</v>
      </c>
      <c r="F17" s="43">
        <v>1.0</v>
      </c>
      <c r="G17" s="34">
        <v>0.0</v>
      </c>
      <c r="H17" s="34">
        <v>1.0</v>
      </c>
      <c r="I17" s="43">
        <v>0.0</v>
      </c>
      <c r="J17" s="9" t="s">
        <v>27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">
        <v>16.54121851662206</v>
      </c>
      <c r="B18" s="23">
        <f t="shared" si="1"/>
        <v>0.1265972381</v>
      </c>
      <c r="C18" s="26">
        <v>-1.0</v>
      </c>
      <c r="D18" s="26" t="s">
        <v>51</v>
      </c>
      <c r="E18" s="36">
        <v>0.0125</v>
      </c>
      <c r="F18" s="43">
        <v>1.5</v>
      </c>
      <c r="G18" s="34">
        <v>0.0</v>
      </c>
      <c r="H18" s="36">
        <v>1.0</v>
      </c>
      <c r="I18" s="43">
        <v>0.0</v>
      </c>
      <c r="J18" s="9" t="s">
        <v>27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">
        <v>16.49128601318119</v>
      </c>
      <c r="B19" s="23">
        <f t="shared" si="1"/>
        <v>0.1262150826</v>
      </c>
      <c r="C19" s="26">
        <v>0.0</v>
      </c>
      <c r="D19" s="26"/>
      <c r="E19" s="36">
        <v>0.015</v>
      </c>
      <c r="F19" s="43">
        <v>1.5</v>
      </c>
      <c r="G19" s="34">
        <f>0.05*E19</f>
        <v>0.00075</v>
      </c>
      <c r="H19" s="36">
        <v>0.9982</v>
      </c>
      <c r="I19" s="43">
        <v>0.0</v>
      </c>
      <c r="J19" s="9" t="s">
        <v>27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">
        <v>16.26195389939777</v>
      </c>
      <c r="B20" s="23">
        <f t="shared" si="1"/>
        <v>0.1244599029</v>
      </c>
      <c r="C20" s="26">
        <v>1.0</v>
      </c>
      <c r="D20" s="26"/>
      <c r="E20" s="36">
        <v>0.0175</v>
      </c>
      <c r="F20" s="43">
        <v>1.5</v>
      </c>
      <c r="G20" s="34">
        <f>0.1*E20</f>
        <v>0.00175</v>
      </c>
      <c r="H20" s="36">
        <v>0.9964</v>
      </c>
      <c r="I20" s="43">
        <v>0.0</v>
      </c>
      <c r="J20" s="9" t="s">
        <v>27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">
        <v>14.70169101470434</v>
      </c>
      <c r="B21" s="23">
        <f t="shared" si="1"/>
        <v>0.1125185231</v>
      </c>
      <c r="C21" s="26">
        <v>2.0</v>
      </c>
      <c r="D21" s="26"/>
      <c r="E21" s="36">
        <v>0.02</v>
      </c>
      <c r="F21" s="43">
        <v>1.5</v>
      </c>
      <c r="G21" s="34">
        <f>0.15*E21</f>
        <v>0.003</v>
      </c>
      <c r="H21" s="36">
        <v>0.9946</v>
      </c>
      <c r="I21" s="43">
        <v>0.0</v>
      </c>
      <c r="J21" s="9" t="s">
        <v>27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">
        <v>14.85714637774078</v>
      </c>
      <c r="B22" s="23">
        <f t="shared" si="1"/>
        <v>0.1137082915</v>
      </c>
      <c r="C22" s="26">
        <v>3.0</v>
      </c>
      <c r="D22" s="26"/>
      <c r="E22" s="36">
        <v>0.025</v>
      </c>
      <c r="F22" s="43">
        <v>1.5</v>
      </c>
      <c r="G22" s="34">
        <f>0.2*E22</f>
        <v>0.005</v>
      </c>
      <c r="H22" s="36">
        <v>0.9928</v>
      </c>
      <c r="I22" s="43">
        <v>0.0</v>
      </c>
      <c r="J22" s="9" t="s">
        <v>27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">
        <v>14.41094451499946</v>
      </c>
      <c r="B23" s="23">
        <f t="shared" si="1"/>
        <v>0.110293312</v>
      </c>
      <c r="C23" s="26">
        <v>4.0</v>
      </c>
      <c r="D23" s="26"/>
      <c r="E23" s="36">
        <v>0.03</v>
      </c>
      <c r="F23" s="43">
        <v>1.5</v>
      </c>
      <c r="G23" s="34">
        <f>0.25*E23</f>
        <v>0.0075</v>
      </c>
      <c r="H23" s="36">
        <v>0.991</v>
      </c>
      <c r="I23" s="43">
        <v>0.0</v>
      </c>
      <c r="J23" s="9" t="s">
        <v>27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">
        <v>13.91746989186472</v>
      </c>
      <c r="B24" s="23">
        <f t="shared" si="1"/>
        <v>0.1065165331</v>
      </c>
      <c r="C24" s="26">
        <v>5.0</v>
      </c>
      <c r="D24" s="26"/>
      <c r="E24" s="36">
        <v>0.035</v>
      </c>
      <c r="F24" s="43">
        <v>1.5</v>
      </c>
      <c r="G24" s="34">
        <f t="shared" ref="G24:G29" si="2">0.3*E24</f>
        <v>0.0105</v>
      </c>
      <c r="H24" s="36">
        <v>0.9892</v>
      </c>
      <c r="I24" s="43">
        <v>0.0</v>
      </c>
      <c r="J24" s="9" t="s">
        <v>27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">
        <v>14.32717743027665</v>
      </c>
      <c r="B25" s="23">
        <f t="shared" si="1"/>
        <v>0.1096522055</v>
      </c>
      <c r="C25" s="26">
        <v>6.0</v>
      </c>
      <c r="D25" s="26"/>
      <c r="E25" s="36">
        <v>0.04</v>
      </c>
      <c r="F25" s="43">
        <v>1.5</v>
      </c>
      <c r="G25" s="34">
        <f t="shared" si="2"/>
        <v>0.012</v>
      </c>
      <c r="H25" s="36">
        <v>0.9874</v>
      </c>
      <c r="I25" s="43">
        <v>0.0</v>
      </c>
      <c r="J25" s="9" t="s">
        <v>27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">
        <v>13.82842586844528</v>
      </c>
      <c r="B26" s="23">
        <f t="shared" si="1"/>
        <v>0.1058350399</v>
      </c>
      <c r="C26" s="26">
        <v>7.0</v>
      </c>
      <c r="D26" s="26"/>
      <c r="E26" s="36">
        <v>0.045</v>
      </c>
      <c r="F26" s="43">
        <v>1.5</v>
      </c>
      <c r="G26" s="34">
        <f t="shared" si="2"/>
        <v>0.0135</v>
      </c>
      <c r="H26" s="36">
        <v>0.9856</v>
      </c>
      <c r="I26" s="43">
        <v>0.0</v>
      </c>
      <c r="J26" s="9" t="s">
        <v>27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">
        <v>13.29474624538563</v>
      </c>
      <c r="B27" s="23">
        <f t="shared" si="1"/>
        <v>0.1017505545</v>
      </c>
      <c r="C27" s="26">
        <v>8.0</v>
      </c>
      <c r="D27" s="26"/>
      <c r="E27" s="36">
        <v>0.05</v>
      </c>
      <c r="F27" s="43">
        <v>1.5</v>
      </c>
      <c r="G27" s="34">
        <f t="shared" si="2"/>
        <v>0.015</v>
      </c>
      <c r="H27" s="36">
        <v>0.9838</v>
      </c>
      <c r="I27" s="43">
        <v>0.0</v>
      </c>
      <c r="J27" s="9" t="s">
        <v>27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">
        <v>12.52294838803093</v>
      </c>
      <c r="B28" s="23">
        <f t="shared" si="1"/>
        <v>0.09584364521</v>
      </c>
      <c r="C28" s="26">
        <v>9.0</v>
      </c>
      <c r="D28" s="26"/>
      <c r="E28" s="36">
        <v>0.06</v>
      </c>
      <c r="F28" s="43">
        <v>1.5</v>
      </c>
      <c r="G28" s="34">
        <f t="shared" si="2"/>
        <v>0.018</v>
      </c>
      <c r="H28" s="36">
        <v>0.982</v>
      </c>
      <c r="I28" s="43">
        <v>0.0</v>
      </c>
      <c r="J28" s="9" t="s">
        <v>27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">
        <v>12.21986644520774</v>
      </c>
      <c r="B29" s="23">
        <f t="shared" si="1"/>
        <v>0.09352402548</v>
      </c>
      <c r="C29" s="26">
        <v>10.0</v>
      </c>
      <c r="D29" s="26"/>
      <c r="E29" s="36">
        <v>0.07</v>
      </c>
      <c r="F29" s="43">
        <v>1.5</v>
      </c>
      <c r="G29" s="34">
        <f t="shared" si="2"/>
        <v>0.021</v>
      </c>
      <c r="H29" s="36">
        <v>0.9802</v>
      </c>
      <c r="I29" s="43">
        <v>0.0</v>
      </c>
      <c r="J29" s="9" t="s">
        <v>27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">
        <v>11.93729052450554</v>
      </c>
      <c r="B30" s="23">
        <f t="shared" ref="B30:B57" si="3">A30/MAX(A$30:A$1048576)</f>
        <v>0.09136134737</v>
      </c>
      <c r="C30" s="26">
        <v>-13.0</v>
      </c>
      <c r="D30" s="26"/>
      <c r="E30" s="34">
        <v>0.0</v>
      </c>
      <c r="F30" s="43">
        <v>1.0</v>
      </c>
      <c r="G30" s="34">
        <v>0.0</v>
      </c>
      <c r="H30" s="34">
        <v>1.0</v>
      </c>
      <c r="I30" s="43">
        <v>0.0</v>
      </c>
      <c r="J30" s="9" t="s">
        <v>42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">
        <v>11.33230440812087</v>
      </c>
      <c r="B31" s="23">
        <f t="shared" si="3"/>
        <v>0.0867311219</v>
      </c>
      <c r="C31" s="26">
        <v>-12.0</v>
      </c>
      <c r="D31" s="26"/>
      <c r="E31" s="34">
        <v>0.0</v>
      </c>
      <c r="F31" s="43">
        <v>1.0</v>
      </c>
      <c r="G31" s="34">
        <v>0.0</v>
      </c>
      <c r="H31" s="34">
        <v>1.0</v>
      </c>
      <c r="I31" s="43">
        <v>0.0</v>
      </c>
      <c r="J31" s="9" t="s">
        <v>42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">
        <v>11.28292443542821</v>
      </c>
      <c r="B32" s="23">
        <f t="shared" si="3"/>
        <v>0.08635319519</v>
      </c>
      <c r="C32" s="26">
        <v>-11.0</v>
      </c>
      <c r="D32" s="26"/>
      <c r="E32" s="34">
        <v>0.0</v>
      </c>
      <c r="F32" s="43">
        <v>1.0</v>
      </c>
      <c r="G32" s="34">
        <v>0.0</v>
      </c>
      <c r="H32" s="34">
        <v>1.0</v>
      </c>
      <c r="I32" s="43">
        <v>0.0</v>
      </c>
      <c r="J32" s="9" t="s">
        <v>42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">
        <v>10.83584267531228</v>
      </c>
      <c r="B33" s="23">
        <f t="shared" si="3"/>
        <v>0.08293148137</v>
      </c>
      <c r="C33" s="26">
        <v>-10.0</v>
      </c>
      <c r="D33" s="26"/>
      <c r="E33" s="34">
        <v>0.0</v>
      </c>
      <c r="F33" s="43">
        <v>1.0</v>
      </c>
      <c r="G33" s="34">
        <v>0.0</v>
      </c>
      <c r="H33" s="34">
        <v>1.0</v>
      </c>
      <c r="I33" s="43">
        <v>0.0</v>
      </c>
      <c r="J33" s="9" t="s">
        <v>42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">
        <v>11.27254790910572</v>
      </c>
      <c r="B34" s="23">
        <f t="shared" si="3"/>
        <v>0.08627377906</v>
      </c>
      <c r="C34" s="26">
        <v>-9.0</v>
      </c>
      <c r="D34" s="26"/>
      <c r="E34" s="34">
        <v>0.0</v>
      </c>
      <c r="F34" s="43">
        <v>1.0</v>
      </c>
      <c r="G34" s="34">
        <v>0.0</v>
      </c>
      <c r="H34" s="34">
        <v>1.0</v>
      </c>
      <c r="I34" s="43">
        <v>0.0</v>
      </c>
      <c r="J34" s="9" t="s">
        <v>42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">
        <v>10.8464329115546</v>
      </c>
      <c r="B35" s="23">
        <f t="shared" si="3"/>
        <v>0.08301253312</v>
      </c>
      <c r="C35" s="26">
        <v>-8.0</v>
      </c>
      <c r="D35" s="26"/>
      <c r="E35" s="34">
        <v>0.0</v>
      </c>
      <c r="F35" s="43">
        <v>1.0</v>
      </c>
      <c r="G35" s="34">
        <v>0.0</v>
      </c>
      <c r="H35" s="34">
        <v>1.0</v>
      </c>
      <c r="I35" s="43">
        <v>0.0</v>
      </c>
      <c r="J35" s="9" t="s">
        <v>42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">
        <v>10.6923510376163</v>
      </c>
      <c r="B36" s="23">
        <f t="shared" si="3"/>
        <v>0.0818332766</v>
      </c>
      <c r="C36" s="26">
        <v>-7.0</v>
      </c>
      <c r="D36" s="26"/>
      <c r="E36" s="34">
        <v>0.0</v>
      </c>
      <c r="F36" s="43">
        <v>1.0</v>
      </c>
      <c r="G36" s="34">
        <v>0.0</v>
      </c>
      <c r="H36" s="34">
        <v>1.0</v>
      </c>
      <c r="I36" s="43">
        <v>0.0</v>
      </c>
      <c r="J36" s="9" t="s">
        <v>42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">
        <v>10.61210810609354</v>
      </c>
      <c r="B37" s="23">
        <f t="shared" si="3"/>
        <v>0.08121914207</v>
      </c>
      <c r="C37" s="26">
        <v>-6.0</v>
      </c>
      <c r="D37" s="26"/>
      <c r="E37" s="34">
        <v>0.0</v>
      </c>
      <c r="F37" s="43">
        <v>1.0</v>
      </c>
      <c r="G37" s="34">
        <v>0.0</v>
      </c>
      <c r="H37" s="34">
        <v>1.0</v>
      </c>
      <c r="I37" s="43">
        <v>0.0</v>
      </c>
      <c r="J37" s="9" t="s">
        <v>42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">
        <v>10.76569469732648</v>
      </c>
      <c r="B38" s="23">
        <f t="shared" si="3"/>
        <v>0.08239460797</v>
      </c>
      <c r="C38" s="26">
        <v>-5.0</v>
      </c>
      <c r="D38" s="26"/>
      <c r="E38" s="34">
        <v>0.0</v>
      </c>
      <c r="F38" s="43">
        <v>1.0</v>
      </c>
      <c r="G38" s="34">
        <v>0.0</v>
      </c>
      <c r="H38" s="34">
        <v>1.0</v>
      </c>
      <c r="I38" s="43">
        <v>0.0</v>
      </c>
      <c r="J38" s="9" t="s">
        <v>42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">
        <v>10.7098884996321</v>
      </c>
      <c r="B39" s="23">
        <f t="shared" si="3"/>
        <v>0.08196749853</v>
      </c>
      <c r="C39" s="26">
        <v>-4.0</v>
      </c>
      <c r="D39" s="26"/>
      <c r="E39" s="34">
        <v>0.0</v>
      </c>
      <c r="F39" s="43">
        <v>1.0</v>
      </c>
      <c r="G39" s="34">
        <v>0.0</v>
      </c>
      <c r="H39" s="34">
        <v>1.0</v>
      </c>
      <c r="I39" s="43">
        <v>0.0</v>
      </c>
      <c r="J39" s="9" t="s">
        <v>42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">
        <v>11.02640740929668</v>
      </c>
      <c r="B40" s="23">
        <f t="shared" si="3"/>
        <v>0.0843899573</v>
      </c>
      <c r="C40" s="26">
        <v>-3.0</v>
      </c>
      <c r="D40" s="26"/>
      <c r="E40" s="34">
        <v>0.0</v>
      </c>
      <c r="F40" s="43">
        <v>1.0</v>
      </c>
      <c r="G40" s="34">
        <v>0.0</v>
      </c>
      <c r="H40" s="34">
        <v>1.0</v>
      </c>
      <c r="I40" s="43">
        <v>0.0</v>
      </c>
      <c r="J40" s="9" t="s">
        <v>42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">
        <v>11.00281061123347</v>
      </c>
      <c r="B41" s="23">
        <f t="shared" si="3"/>
        <v>0.0842093606</v>
      </c>
      <c r="C41" s="26">
        <v>-2.0</v>
      </c>
      <c r="D41" s="26"/>
      <c r="E41" s="34">
        <v>0.0</v>
      </c>
      <c r="F41" s="43">
        <v>1.0</v>
      </c>
      <c r="G41" s="34">
        <v>0.0</v>
      </c>
      <c r="H41" s="34">
        <v>1.0</v>
      </c>
      <c r="I41" s="43">
        <v>0.0</v>
      </c>
      <c r="J41" s="9" t="s">
        <v>42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">
        <v>10.82520745821181</v>
      </c>
      <c r="B42" s="23">
        <f t="shared" si="3"/>
        <v>0.08285008537</v>
      </c>
      <c r="C42" s="26">
        <v>-1.0</v>
      </c>
      <c r="D42" s="26" t="s">
        <v>51</v>
      </c>
      <c r="E42" s="34">
        <v>0.0</v>
      </c>
      <c r="F42" s="43">
        <v>1.0</v>
      </c>
      <c r="G42" s="34">
        <v>0.0</v>
      </c>
      <c r="H42" s="34">
        <v>1.0</v>
      </c>
      <c r="I42" s="43">
        <v>0.0</v>
      </c>
      <c r="J42" s="9" t="s">
        <v>42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">
        <v>10.40061058706656</v>
      </c>
      <c r="B43" s="23">
        <f t="shared" si="3"/>
        <v>0.07960045831</v>
      </c>
      <c r="C43" s="26">
        <v>0.0</v>
      </c>
      <c r="D43" s="26"/>
      <c r="E43" s="34">
        <v>0.0181818181818182</v>
      </c>
      <c r="F43" s="43">
        <v>1.0</v>
      </c>
      <c r="G43" s="34">
        <v>0.0</v>
      </c>
      <c r="H43" s="34">
        <v>1.0</v>
      </c>
      <c r="I43" s="43">
        <v>0.0</v>
      </c>
      <c r="J43" s="9" t="s">
        <v>42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">
        <v>10.79817580945951</v>
      </c>
      <c r="B44" s="23">
        <f t="shared" si="3"/>
        <v>0.08264320024</v>
      </c>
      <c r="C44" s="26">
        <v>1.0</v>
      </c>
      <c r="D44" s="26"/>
      <c r="E44" s="34">
        <v>0.0363636363636364</v>
      </c>
      <c r="F44" s="43">
        <v>1.0</v>
      </c>
      <c r="G44" s="34">
        <v>0.0</v>
      </c>
      <c r="H44" s="34">
        <v>1.0</v>
      </c>
      <c r="I44" s="43">
        <v>0.0</v>
      </c>
      <c r="J44" s="9" t="s">
        <v>42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">
        <v>10.64730914282267</v>
      </c>
      <c r="B45" s="23">
        <f t="shared" si="3"/>
        <v>0.08148855112</v>
      </c>
      <c r="C45" s="26">
        <v>2.0</v>
      </c>
      <c r="D45" s="26"/>
      <c r="E45" s="34">
        <v>0.05454545454545459</v>
      </c>
      <c r="F45" s="43">
        <v>1.0</v>
      </c>
      <c r="G45" s="34">
        <v>0.0</v>
      </c>
      <c r="H45" s="36">
        <v>1.0</v>
      </c>
      <c r="I45" s="43">
        <v>0.0</v>
      </c>
      <c r="J45" s="9" t="s">
        <v>42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">
        <v>10.83157094918823</v>
      </c>
      <c r="B46" s="23">
        <f t="shared" si="3"/>
        <v>0.08289878797</v>
      </c>
      <c r="C46" s="26">
        <v>3.0</v>
      </c>
      <c r="D46" s="26"/>
      <c r="E46" s="34">
        <v>0.0727272727272728</v>
      </c>
      <c r="F46" s="43">
        <v>1.0</v>
      </c>
      <c r="G46" s="34">
        <v>0.0</v>
      </c>
      <c r="H46" s="36">
        <v>0.98474</v>
      </c>
      <c r="I46" s="43">
        <v>0.0</v>
      </c>
      <c r="J46" s="9" t="s">
        <v>42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">
        <v>10.90595660507795</v>
      </c>
      <c r="B47" s="23">
        <f t="shared" si="3"/>
        <v>0.08346809419</v>
      </c>
      <c r="C47" s="26">
        <v>4.0</v>
      </c>
      <c r="D47" s="26"/>
      <c r="E47" s="34">
        <v>0.090909090909091</v>
      </c>
      <c r="F47" s="43">
        <v>1.0</v>
      </c>
      <c r="G47" s="34">
        <v>0.0</v>
      </c>
      <c r="H47" s="36">
        <v>0.96948</v>
      </c>
      <c r="I47" s="43">
        <v>0.0</v>
      </c>
      <c r="J47" s="9" t="s">
        <v>42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">
        <v>10.36719800867346</v>
      </c>
      <c r="B48" s="23">
        <f t="shared" si="3"/>
        <v>0.07934473712</v>
      </c>
      <c r="C48" s="26">
        <v>5.0</v>
      </c>
      <c r="D48" s="26"/>
      <c r="E48" s="34">
        <v>0.10909090909090918</v>
      </c>
      <c r="F48" s="43">
        <v>1.0</v>
      </c>
      <c r="G48" s="34">
        <v>0.0</v>
      </c>
      <c r="H48" s="36">
        <v>0.95422</v>
      </c>
      <c r="I48" s="43">
        <v>0.0</v>
      </c>
      <c r="J48" s="9" t="s">
        <v>42</v>
      </c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">
        <v>9.90733210663228</v>
      </c>
      <c r="B49" s="23">
        <f t="shared" si="3"/>
        <v>0.07582518062</v>
      </c>
      <c r="C49" s="26">
        <v>6.0</v>
      </c>
      <c r="D49" s="26"/>
      <c r="E49" s="34">
        <v>0.1272727272727274</v>
      </c>
      <c r="F49" s="43">
        <v>1.0</v>
      </c>
      <c r="G49" s="34">
        <v>0.0</v>
      </c>
      <c r="H49" s="36">
        <v>0.93896</v>
      </c>
      <c r="I49" s="43">
        <v>0.0</v>
      </c>
      <c r="J49" s="9" t="s">
        <v>42</v>
      </c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">
        <v>9.671581128460637</v>
      </c>
      <c r="B50" s="23">
        <f t="shared" si="3"/>
        <v>0.07402087445</v>
      </c>
      <c r="C50" s="26">
        <v>7.0</v>
      </c>
      <c r="D50" s="26"/>
      <c r="E50" s="34">
        <v>0.1454545454545456</v>
      </c>
      <c r="F50" s="43">
        <v>1.0</v>
      </c>
      <c r="G50" s="34">
        <v>0.0</v>
      </c>
      <c r="H50" s="36">
        <v>0.9237</v>
      </c>
      <c r="I50" s="43">
        <v>0.0</v>
      </c>
      <c r="J50" s="9" t="s">
        <v>42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">
        <v>9.214817979072238</v>
      </c>
      <c r="B51" s="23">
        <f t="shared" si="3"/>
        <v>0.07052506468</v>
      </c>
      <c r="C51" s="26">
        <v>8.0</v>
      </c>
      <c r="D51" s="26" t="s">
        <v>87</v>
      </c>
      <c r="E51" s="34">
        <v>0.16363636363636377</v>
      </c>
      <c r="F51" s="43">
        <v>1.0</v>
      </c>
      <c r="G51" s="34">
        <v>0.0</v>
      </c>
      <c r="H51" s="36">
        <v>0.9056075</v>
      </c>
      <c r="I51" s="43">
        <v>0.0</v>
      </c>
      <c r="J51" s="9" t="s">
        <v>42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">
        <v>9.259397954488206</v>
      </c>
      <c r="B52" s="23">
        <f t="shared" si="3"/>
        <v>0.07086625489</v>
      </c>
      <c r="C52" s="26">
        <v>9.0</v>
      </c>
      <c r="D52" s="26"/>
      <c r="E52" s="34">
        <v>0.181818181818182</v>
      </c>
      <c r="F52" s="43">
        <v>1.0</v>
      </c>
      <c r="G52" s="34">
        <v>0.0</v>
      </c>
      <c r="H52" s="36">
        <v>0.8875149999999999</v>
      </c>
      <c r="I52" s="43">
        <v>0.0</v>
      </c>
      <c r="J52" s="9" t="s">
        <v>42</v>
      </c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">
        <v>9.253128177211405</v>
      </c>
      <c r="B53" s="23">
        <f t="shared" si="3"/>
        <v>0.07081826952</v>
      </c>
      <c r="C53" s="26">
        <v>10.0</v>
      </c>
      <c r="D53" s="26" t="s">
        <v>88</v>
      </c>
      <c r="E53" s="36">
        <v>0.20000000000000018</v>
      </c>
      <c r="F53" s="43">
        <v>1.0</v>
      </c>
      <c r="G53" s="34">
        <v>0.0</v>
      </c>
      <c r="H53" s="36">
        <v>0.8694225</v>
      </c>
      <c r="I53" s="43">
        <v>1.0</v>
      </c>
      <c r="J53" s="9" t="s">
        <v>42</v>
      </c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">
        <v>9.099729526170508</v>
      </c>
      <c r="B54" s="23">
        <f t="shared" si="3"/>
        <v>0.06964424201</v>
      </c>
      <c r="C54" s="26">
        <v>11.0</v>
      </c>
      <c r="D54" s="26"/>
      <c r="E54" s="34">
        <f>E53+((E56-E53)/3)</f>
        <v>0.2166666667</v>
      </c>
      <c r="F54" s="43">
        <v>1.0</v>
      </c>
      <c r="G54" s="34">
        <v>0.0</v>
      </c>
      <c r="H54" s="36">
        <v>0.8513299999999999</v>
      </c>
      <c r="I54" s="43">
        <v>1.0</v>
      </c>
      <c r="J54" s="9" t="s">
        <v>42</v>
      </c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">
        <v>9.22369082153958</v>
      </c>
      <c r="B55" s="23">
        <f t="shared" si="3"/>
        <v>0.07059297246</v>
      </c>
      <c r="C55" s="26">
        <v>12.0</v>
      </c>
      <c r="D55" s="26"/>
      <c r="E55" s="34">
        <f>E53+(2*(E56-E53)/3)</f>
        <v>0.2333333333</v>
      </c>
      <c r="F55" s="43">
        <v>1.0</v>
      </c>
      <c r="G55" s="34">
        <v>0.0</v>
      </c>
      <c r="H55" s="36">
        <v>0.8332375</v>
      </c>
      <c r="I55" s="43">
        <v>1.0</v>
      </c>
      <c r="J55" s="9" t="s">
        <v>42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">
        <v>9.162739640493795</v>
      </c>
      <c r="B56" s="23">
        <f t="shared" si="3"/>
        <v>0.0701264862</v>
      </c>
      <c r="C56" s="26">
        <v>13.0</v>
      </c>
      <c r="D56" s="26"/>
      <c r="E56" s="36">
        <v>0.25</v>
      </c>
      <c r="F56" s="43">
        <v>1.0</v>
      </c>
      <c r="G56" s="34">
        <v>0.0</v>
      </c>
      <c r="H56" s="36">
        <v>0.8176883333333332</v>
      </c>
      <c r="I56" s="43">
        <v>1.0</v>
      </c>
      <c r="J56" s="9" t="s">
        <v>42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">
        <v>9.160473334072224</v>
      </c>
      <c r="B57" s="23">
        <f t="shared" si="3"/>
        <v>0.07010914115</v>
      </c>
      <c r="C57" s="26">
        <v>14.0</v>
      </c>
      <c r="D57" s="26"/>
      <c r="E57" s="34">
        <v>0.27</v>
      </c>
      <c r="F57" s="43">
        <v>1.0</v>
      </c>
      <c r="G57" s="34">
        <v>0.0</v>
      </c>
      <c r="H57" s="36">
        <v>0.8021391666666665</v>
      </c>
      <c r="I57" s="43">
        <v>1.0</v>
      </c>
      <c r="J57" s="9" t="s">
        <v>42</v>
      </c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">
        <v>19.95771337329469</v>
      </c>
      <c r="B58" s="23">
        <f t="shared" ref="B58:B85" si="4">A58/MAX(A$58:A$1048576)</f>
        <v>0.1527451795</v>
      </c>
      <c r="C58" s="26">
        <v>-16.0</v>
      </c>
      <c r="D58" s="26"/>
      <c r="E58" s="34">
        <v>0.0</v>
      </c>
      <c r="F58" s="43">
        <v>1.0</v>
      </c>
      <c r="G58" s="34">
        <v>0.0</v>
      </c>
      <c r="H58" s="34">
        <v>1.0</v>
      </c>
      <c r="I58" s="43">
        <v>0.0</v>
      </c>
      <c r="J58" s="9" t="s">
        <v>43</v>
      </c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">
        <v>19.86691667112477</v>
      </c>
      <c r="B59" s="23">
        <f t="shared" si="4"/>
        <v>0.1520502723</v>
      </c>
      <c r="C59" s="26">
        <v>-15.0</v>
      </c>
      <c r="D59" s="26"/>
      <c r="E59" s="34">
        <v>0.0</v>
      </c>
      <c r="F59" s="43">
        <v>1.0</v>
      </c>
      <c r="G59" s="34">
        <v>0.0</v>
      </c>
      <c r="H59" s="34">
        <v>1.0</v>
      </c>
      <c r="I59" s="43">
        <v>0.0</v>
      </c>
      <c r="J59" s="9" t="s">
        <v>43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">
        <v>19.52815028057578</v>
      </c>
      <c r="B60" s="23">
        <f t="shared" si="4"/>
        <v>0.1494575438</v>
      </c>
      <c r="C60" s="26">
        <v>-14.0</v>
      </c>
      <c r="D60" s="26"/>
      <c r="E60" s="34">
        <v>0.0</v>
      </c>
      <c r="F60" s="43">
        <v>1.0</v>
      </c>
      <c r="G60" s="34">
        <v>0.0</v>
      </c>
      <c r="H60" s="34">
        <v>1.0</v>
      </c>
      <c r="I60" s="43">
        <v>0.0</v>
      </c>
      <c r="J60" s="9" t="s">
        <v>43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">
        <v>19.91672489837331</v>
      </c>
      <c r="B61" s="23">
        <f t="shared" si="4"/>
        <v>0.1524314767</v>
      </c>
      <c r="C61" s="26">
        <v>-13.0</v>
      </c>
      <c r="D61" s="26"/>
      <c r="E61" s="34">
        <v>0.0</v>
      </c>
      <c r="F61" s="43">
        <v>1.0</v>
      </c>
      <c r="G61" s="34">
        <v>0.0</v>
      </c>
      <c r="H61" s="34">
        <v>1.0</v>
      </c>
      <c r="I61" s="43">
        <v>0.0</v>
      </c>
      <c r="J61" s="9" t="s">
        <v>43</v>
      </c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">
        <v>19.43865366838518</v>
      </c>
      <c r="B62" s="23">
        <f t="shared" si="4"/>
        <v>0.1487725868</v>
      </c>
      <c r="C62" s="26">
        <v>-12.0</v>
      </c>
      <c r="D62" s="26"/>
      <c r="E62" s="34">
        <v>0.0</v>
      </c>
      <c r="F62" s="43">
        <v>1.0</v>
      </c>
      <c r="G62" s="34">
        <v>0.0</v>
      </c>
      <c r="H62" s="34">
        <v>1.0</v>
      </c>
      <c r="I62" s="43">
        <v>0.0</v>
      </c>
      <c r="J62" s="9" t="s">
        <v>43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">
        <v>18.93395244659836</v>
      </c>
      <c r="B63" s="23">
        <f t="shared" si="4"/>
        <v>0.1449098858</v>
      </c>
      <c r="C63" s="26">
        <v>-11.0</v>
      </c>
      <c r="D63" s="26"/>
      <c r="E63" s="34">
        <v>0.0</v>
      </c>
      <c r="F63" s="43">
        <v>1.0</v>
      </c>
      <c r="G63" s="34">
        <v>0.0</v>
      </c>
      <c r="H63" s="34">
        <v>1.0</v>
      </c>
      <c r="I63" s="43">
        <v>0.0</v>
      </c>
      <c r="J63" s="9" t="s">
        <v>43</v>
      </c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">
        <v>19.21536974830819</v>
      </c>
      <c r="B64" s="23">
        <f t="shared" si="4"/>
        <v>0.1470636965</v>
      </c>
      <c r="C64" s="26">
        <v>-10.0</v>
      </c>
      <c r="D64" s="26"/>
      <c r="E64" s="34">
        <v>0.0</v>
      </c>
      <c r="F64" s="43">
        <v>1.0</v>
      </c>
      <c r="G64" s="34">
        <v>0.0</v>
      </c>
      <c r="H64" s="34">
        <v>1.0</v>
      </c>
      <c r="I64" s="43">
        <v>0.0</v>
      </c>
      <c r="J64" s="9" t="s">
        <v>43</v>
      </c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">
        <v>18.77354441703407</v>
      </c>
      <c r="B65" s="23">
        <f t="shared" si="4"/>
        <v>0.1436822124</v>
      </c>
      <c r="C65" s="26">
        <v>-9.0</v>
      </c>
      <c r="D65" s="26"/>
      <c r="E65" s="34">
        <v>0.0</v>
      </c>
      <c r="F65" s="43">
        <v>1.0</v>
      </c>
      <c r="G65" s="34">
        <v>0.0</v>
      </c>
      <c r="H65" s="34">
        <v>1.0</v>
      </c>
      <c r="I65" s="43">
        <v>0.0</v>
      </c>
      <c r="J65" s="9" t="s">
        <v>43</v>
      </c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">
        <v>18.87628105431599</v>
      </c>
      <c r="B66" s="23">
        <f t="shared" si="4"/>
        <v>0.1444685012</v>
      </c>
      <c r="C66" s="26">
        <v>-8.0</v>
      </c>
      <c r="D66" s="26"/>
      <c r="E66" s="34">
        <v>0.0</v>
      </c>
      <c r="F66" s="43">
        <v>1.0</v>
      </c>
      <c r="G66" s="34">
        <v>0.0</v>
      </c>
      <c r="H66" s="34">
        <v>1.0</v>
      </c>
      <c r="I66" s="43">
        <v>0.0</v>
      </c>
      <c r="J66" s="9" t="s">
        <v>43</v>
      </c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">
        <v>18.83002910955577</v>
      </c>
      <c r="B67" s="23">
        <f t="shared" si="4"/>
        <v>0.1441145147</v>
      </c>
      <c r="C67" s="26">
        <v>-7.0</v>
      </c>
      <c r="D67" s="26"/>
      <c r="E67" s="34">
        <v>0.0</v>
      </c>
      <c r="F67" s="43">
        <v>1.0</v>
      </c>
      <c r="G67" s="34">
        <v>0.0</v>
      </c>
      <c r="H67" s="34">
        <v>1.0</v>
      </c>
      <c r="I67" s="43">
        <v>0.0</v>
      </c>
      <c r="J67" s="9" t="s">
        <v>43</v>
      </c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">
        <v>19.55469366833947</v>
      </c>
      <c r="B68" s="23">
        <f t="shared" si="4"/>
        <v>0.149660692</v>
      </c>
      <c r="C68" s="26">
        <v>-6.0</v>
      </c>
      <c r="D68" s="26"/>
      <c r="E68" s="34">
        <v>0.0</v>
      </c>
      <c r="F68" s="43">
        <v>1.0</v>
      </c>
      <c r="G68" s="34">
        <v>0.0</v>
      </c>
      <c r="H68" s="34">
        <v>1.0</v>
      </c>
      <c r="I68" s="43">
        <v>0.0</v>
      </c>
      <c r="J68" s="9" t="s">
        <v>43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">
        <v>20.95696584950085</v>
      </c>
      <c r="B69" s="23">
        <f t="shared" si="4"/>
        <v>0.1603928993</v>
      </c>
      <c r="C69" s="26">
        <v>-5.0</v>
      </c>
      <c r="D69" s="26"/>
      <c r="E69" s="34">
        <v>0.0</v>
      </c>
      <c r="F69" s="43">
        <v>1.0</v>
      </c>
      <c r="G69" s="34">
        <v>0.0</v>
      </c>
      <c r="H69" s="34">
        <v>1.0</v>
      </c>
      <c r="I69" s="43">
        <v>0.0</v>
      </c>
      <c r="J69" s="9" t="s">
        <v>43</v>
      </c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">
        <v>20.24690358172244</v>
      </c>
      <c r="B70" s="23">
        <f t="shared" si="4"/>
        <v>0.1549584797</v>
      </c>
      <c r="C70" s="26">
        <v>-4.0</v>
      </c>
      <c r="D70" s="26"/>
      <c r="E70" s="34">
        <v>0.0</v>
      </c>
      <c r="F70" s="43">
        <v>1.0</v>
      </c>
      <c r="G70" s="34">
        <v>0.0</v>
      </c>
      <c r="H70" s="34">
        <v>1.0</v>
      </c>
      <c r="I70" s="43">
        <v>0.0</v>
      </c>
      <c r="J70" s="9" t="s">
        <v>43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">
        <v>19.93485729036086</v>
      </c>
      <c r="B71" s="23">
        <f t="shared" si="4"/>
        <v>0.1525702519</v>
      </c>
      <c r="C71" s="26">
        <v>-3.0</v>
      </c>
      <c r="D71" s="26"/>
      <c r="E71" s="34">
        <v>0.0</v>
      </c>
      <c r="F71" s="43">
        <v>1.0</v>
      </c>
      <c r="G71" s="34">
        <v>0.0</v>
      </c>
      <c r="H71" s="34">
        <v>1.0</v>
      </c>
      <c r="I71" s="43">
        <v>0.0</v>
      </c>
      <c r="J71" s="9" t="s">
        <v>43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">
        <v>20.34319580784445</v>
      </c>
      <c r="B72" s="23">
        <f t="shared" si="4"/>
        <v>0.1556954466</v>
      </c>
      <c r="C72" s="26">
        <v>-2.0</v>
      </c>
      <c r="D72" s="26" t="s">
        <v>114</v>
      </c>
      <c r="E72" s="34">
        <v>0.0</v>
      </c>
      <c r="F72" s="43">
        <v>1.0</v>
      </c>
      <c r="G72" s="34">
        <v>0.0</v>
      </c>
      <c r="H72" s="34">
        <v>1.0</v>
      </c>
      <c r="I72" s="43">
        <v>0.0</v>
      </c>
      <c r="J72" s="9" t="s">
        <v>43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">
        <v>20.57446294069883</v>
      </c>
      <c r="B73" s="23">
        <f t="shared" si="4"/>
        <v>0.1574654359</v>
      </c>
      <c r="C73" s="26">
        <v>-1.0</v>
      </c>
      <c r="D73" s="26"/>
      <c r="E73" s="34">
        <v>0.01</v>
      </c>
      <c r="F73" s="43">
        <v>1.0</v>
      </c>
      <c r="G73" s="34">
        <v>0.0</v>
      </c>
      <c r="H73" s="34">
        <v>1.0</v>
      </c>
      <c r="I73" s="43">
        <v>0.0</v>
      </c>
      <c r="J73" s="9" t="s">
        <v>43</v>
      </c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">
        <v>20.40811410023294</v>
      </c>
      <c r="B74" s="23">
        <f t="shared" si="4"/>
        <v>0.1561922949</v>
      </c>
      <c r="C74" s="26">
        <v>0.0</v>
      </c>
      <c r="D74" s="26"/>
      <c r="E74" s="34">
        <v>0.02</v>
      </c>
      <c r="F74" s="43">
        <v>1.0</v>
      </c>
      <c r="G74" s="34">
        <v>0.0</v>
      </c>
      <c r="H74" s="34">
        <v>1.0</v>
      </c>
      <c r="I74" s="43">
        <v>0.0</v>
      </c>
      <c r="J74" s="9" t="s">
        <v>43</v>
      </c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">
        <v>20.60968417375252</v>
      </c>
      <c r="B75" s="23">
        <f t="shared" si="4"/>
        <v>0.1577349995</v>
      </c>
      <c r="C75" s="26">
        <v>1.0</v>
      </c>
      <c r="D75" s="26"/>
      <c r="E75" s="34">
        <v>0.03</v>
      </c>
      <c r="F75" s="43">
        <v>1.0</v>
      </c>
      <c r="G75" s="34">
        <v>0.0</v>
      </c>
      <c r="H75" s="34">
        <v>1.0</v>
      </c>
      <c r="I75" s="43">
        <v>0.0</v>
      </c>
      <c r="J75" s="9" t="s">
        <v>43</v>
      </c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">
        <v>19.84953449558384</v>
      </c>
      <c r="B76" s="23">
        <f t="shared" si="4"/>
        <v>0.1519172389</v>
      </c>
      <c r="C76" s="26">
        <v>2.0</v>
      </c>
      <c r="D76" s="26"/>
      <c r="E76" s="34">
        <v>0.05</v>
      </c>
      <c r="F76" s="43">
        <v>1.0</v>
      </c>
      <c r="G76" s="34">
        <v>0.0</v>
      </c>
      <c r="H76" s="34">
        <v>1.0</v>
      </c>
      <c r="I76" s="43">
        <v>0.0</v>
      </c>
      <c r="J76" s="9" t="s">
        <v>43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">
        <v>18.69100692144374</v>
      </c>
      <c r="B77" s="23">
        <f t="shared" si="4"/>
        <v>0.1430505166</v>
      </c>
      <c r="C77" s="26">
        <v>3.0</v>
      </c>
      <c r="D77" s="26"/>
      <c r="E77" s="34">
        <v>0.05</v>
      </c>
      <c r="F77" s="43">
        <v>1.0</v>
      </c>
      <c r="G77" s="34">
        <v>0.0</v>
      </c>
      <c r="H77" s="34">
        <v>1.0</v>
      </c>
      <c r="I77" s="43">
        <v>0.0</v>
      </c>
      <c r="J77" s="9" t="s">
        <v>43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">
        <v>18.8983211254401</v>
      </c>
      <c r="B78" s="23">
        <f t="shared" si="4"/>
        <v>0.1446371836</v>
      </c>
      <c r="C78" s="26">
        <v>4.0</v>
      </c>
      <c r="D78" s="26"/>
      <c r="E78" s="34">
        <v>0.05</v>
      </c>
      <c r="F78" s="43">
        <f t="shared" ref="F78:F85" si="5">6.75/3</f>
        <v>2.25</v>
      </c>
      <c r="G78" s="34">
        <v>0.0</v>
      </c>
      <c r="H78" s="34">
        <v>1.0</v>
      </c>
      <c r="I78" s="43">
        <v>0.0</v>
      </c>
      <c r="J78" s="9" t="s">
        <v>43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">
        <v>17.90209292308966</v>
      </c>
      <c r="B79" s="23">
        <f t="shared" si="4"/>
        <v>0.1370126099</v>
      </c>
      <c r="C79" s="26">
        <v>5.0</v>
      </c>
      <c r="D79" s="26"/>
      <c r="E79" s="34">
        <v>0.12</v>
      </c>
      <c r="F79" s="43">
        <f t="shared" si="5"/>
        <v>2.25</v>
      </c>
      <c r="G79" s="34">
        <v>0.01</v>
      </c>
      <c r="H79" s="34">
        <v>1.0</v>
      </c>
      <c r="I79" s="43">
        <v>0.0</v>
      </c>
      <c r="J79" s="9" t="s">
        <v>43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">
        <v>17.44510603528114</v>
      </c>
      <c r="B80" s="23">
        <f t="shared" si="4"/>
        <v>0.1335150878</v>
      </c>
      <c r="C80" s="26">
        <v>6.0</v>
      </c>
      <c r="D80" s="26"/>
      <c r="E80" s="34">
        <v>0.12</v>
      </c>
      <c r="F80" s="43">
        <f t="shared" si="5"/>
        <v>2.25</v>
      </c>
      <c r="G80" s="34">
        <v>0.01</v>
      </c>
      <c r="H80" s="34">
        <v>1.0</v>
      </c>
      <c r="I80" s="43">
        <v>0.0</v>
      </c>
      <c r="J80" s="9" t="s">
        <v>43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">
        <v>17.30278664784289</v>
      </c>
      <c r="B81" s="23">
        <f t="shared" si="4"/>
        <v>0.1324258548</v>
      </c>
      <c r="C81" s="26">
        <v>7.0</v>
      </c>
      <c r="D81" s="26"/>
      <c r="E81" s="34">
        <v>0.12</v>
      </c>
      <c r="F81" s="43">
        <f t="shared" si="5"/>
        <v>2.25</v>
      </c>
      <c r="G81" s="34">
        <v>0.0125</v>
      </c>
      <c r="H81" s="34">
        <v>1.0</v>
      </c>
      <c r="I81" s="43">
        <v>0.0</v>
      </c>
      <c r="J81" s="9" t="s">
        <v>43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">
        <v>17.16197680630548</v>
      </c>
      <c r="B82" s="23">
        <f t="shared" si="4"/>
        <v>0.131348175</v>
      </c>
      <c r="C82" s="26">
        <v>8.0</v>
      </c>
      <c r="D82" s="26"/>
      <c r="E82" s="34">
        <v>0.12</v>
      </c>
      <c r="F82" s="43">
        <f t="shared" si="5"/>
        <v>2.25</v>
      </c>
      <c r="G82" s="34">
        <v>0.0125</v>
      </c>
      <c r="H82" s="34">
        <v>1.0</v>
      </c>
      <c r="I82" s="43">
        <v>0.0</v>
      </c>
      <c r="J82" s="9" t="s">
        <v>43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">
        <v>16.60721417217772</v>
      </c>
      <c r="B83" s="23">
        <f t="shared" si="4"/>
        <v>0.127102332</v>
      </c>
      <c r="C83" s="26">
        <v>9.0</v>
      </c>
      <c r="D83" s="26"/>
      <c r="E83" s="34">
        <v>0.2</v>
      </c>
      <c r="F83" s="43">
        <f t="shared" si="5"/>
        <v>2.25</v>
      </c>
      <c r="G83" s="34">
        <v>0.0175</v>
      </c>
      <c r="H83" s="34">
        <v>1.0</v>
      </c>
      <c r="I83" s="43">
        <v>0.0</v>
      </c>
      <c r="J83" s="9" t="s">
        <v>43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">
        <v>15.73431359992369</v>
      </c>
      <c r="B84" s="23">
        <f t="shared" si="4"/>
        <v>0.120421639</v>
      </c>
      <c r="C84" s="26">
        <v>10.0</v>
      </c>
      <c r="D84" s="26"/>
      <c r="E84" s="34">
        <v>0.2</v>
      </c>
      <c r="F84" s="43">
        <f t="shared" si="5"/>
        <v>2.25</v>
      </c>
      <c r="G84" s="34">
        <v>0.0175</v>
      </c>
      <c r="H84" s="34">
        <v>1.0</v>
      </c>
      <c r="I84" s="43">
        <v>0.0</v>
      </c>
      <c r="J84" s="9" t="s">
        <v>43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">
        <v>15.59525144659225</v>
      </c>
      <c r="B85" s="23">
        <f t="shared" si="4"/>
        <v>0.1193573351</v>
      </c>
      <c r="C85" s="26">
        <v>11.0</v>
      </c>
      <c r="D85" s="26"/>
      <c r="E85" s="34">
        <v>0.2</v>
      </c>
      <c r="F85" s="43">
        <f t="shared" si="5"/>
        <v>2.25</v>
      </c>
      <c r="G85" s="34">
        <v>0.02</v>
      </c>
      <c r="H85" s="34">
        <v>1.0</v>
      </c>
      <c r="I85" s="43">
        <v>0.0</v>
      </c>
      <c r="J85" s="9" t="s">
        <v>43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">
        <v>12.36718732114582</v>
      </c>
      <c r="B86" s="23">
        <f t="shared" ref="B86:B113" si="6">A86/MAX(A$86:A$1048576)</f>
        <v>0.09465153709</v>
      </c>
      <c r="C86" s="26">
        <v>-13.0</v>
      </c>
      <c r="D86" s="26"/>
      <c r="E86" s="34">
        <v>0.0</v>
      </c>
      <c r="F86" s="43">
        <v>1.0</v>
      </c>
      <c r="G86" s="34">
        <v>0.0</v>
      </c>
      <c r="H86" s="34">
        <v>1.0</v>
      </c>
      <c r="I86" s="43">
        <v>0.0</v>
      </c>
      <c r="J86" s="9" t="s">
        <v>45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">
        <v>12.07784158259187</v>
      </c>
      <c r="B87" s="23">
        <f t="shared" si="6"/>
        <v>0.09243704659</v>
      </c>
      <c r="C87" s="26">
        <v>-12.0</v>
      </c>
      <c r="D87" s="26"/>
      <c r="E87" s="34">
        <v>0.0</v>
      </c>
      <c r="F87" s="43">
        <v>1.0</v>
      </c>
      <c r="G87" s="34">
        <v>0.0</v>
      </c>
      <c r="H87" s="34">
        <v>1.0</v>
      </c>
      <c r="I87" s="43">
        <v>0.0</v>
      </c>
      <c r="J87" s="9" t="s">
        <v>45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">
        <v>12.17207047761893</v>
      </c>
      <c r="B88" s="23">
        <f t="shared" si="6"/>
        <v>0.09315822187</v>
      </c>
      <c r="C88" s="26">
        <v>-11.0</v>
      </c>
      <c r="D88" s="26"/>
      <c r="E88" s="34">
        <v>0.0</v>
      </c>
      <c r="F88" s="43">
        <v>1.0</v>
      </c>
      <c r="G88" s="34">
        <v>0.0</v>
      </c>
      <c r="H88" s="34">
        <v>1.0</v>
      </c>
      <c r="I88" s="43">
        <v>0.0</v>
      </c>
      <c r="J88" s="9" t="s">
        <v>45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4">
        <v>11.54028873128242</v>
      </c>
      <c r="B89" s="23">
        <f t="shared" si="6"/>
        <v>0.08832291762</v>
      </c>
      <c r="C89" s="26">
        <v>-10.0</v>
      </c>
      <c r="D89" s="26"/>
      <c r="E89" s="34">
        <v>0.0</v>
      </c>
      <c r="F89" s="43">
        <v>1.0</v>
      </c>
      <c r="G89" s="34">
        <v>0.0</v>
      </c>
      <c r="H89" s="34">
        <v>1.0</v>
      </c>
      <c r="I89" s="43">
        <v>0.0</v>
      </c>
      <c r="J89" s="9" t="s">
        <v>45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14">
        <v>11.2970253097854</v>
      </c>
      <c r="B90" s="23">
        <f t="shared" si="6"/>
        <v>0.0864611154</v>
      </c>
      <c r="C90" s="26">
        <v>-9.0</v>
      </c>
      <c r="D90" s="26"/>
      <c r="E90" s="34">
        <v>0.0</v>
      </c>
      <c r="F90" s="43">
        <v>1.0</v>
      </c>
      <c r="G90" s="34">
        <v>0.0</v>
      </c>
      <c r="H90" s="34">
        <v>1.0</v>
      </c>
      <c r="I90" s="43">
        <v>0.0</v>
      </c>
      <c r="J90" s="9" t="s">
        <v>45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14">
        <v>11.06261459341961</v>
      </c>
      <c r="B91" s="23">
        <f t="shared" si="6"/>
        <v>0.08466706684</v>
      </c>
      <c r="C91" s="26">
        <v>-8.0</v>
      </c>
      <c r="D91" s="26"/>
      <c r="E91" s="34">
        <v>0.0</v>
      </c>
      <c r="F91" s="43">
        <v>1.0</v>
      </c>
      <c r="G91" s="34">
        <v>0.0</v>
      </c>
      <c r="H91" s="34">
        <v>1.0</v>
      </c>
      <c r="I91" s="43">
        <v>0.0</v>
      </c>
      <c r="J91" s="9" t="s">
        <v>45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14">
        <v>11.85605460647831</v>
      </c>
      <c r="B92" s="23">
        <f t="shared" si="6"/>
        <v>0.09073961308</v>
      </c>
      <c r="C92" s="26">
        <v>-7.0</v>
      </c>
      <c r="D92" s="26"/>
      <c r="E92" s="34">
        <v>0.0</v>
      </c>
      <c r="F92" s="43">
        <v>1.0</v>
      </c>
      <c r="G92" s="34">
        <v>0.0</v>
      </c>
      <c r="H92" s="34">
        <v>1.0</v>
      </c>
      <c r="I92" s="43">
        <v>0.0</v>
      </c>
      <c r="J92" s="9" t="s">
        <v>45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">
        <v>12.70414988831144</v>
      </c>
      <c r="B93" s="23">
        <f t="shared" si="6"/>
        <v>0.09723046018</v>
      </c>
      <c r="C93" s="26">
        <v>-6.0</v>
      </c>
      <c r="D93" s="26"/>
      <c r="E93" s="34">
        <v>0.0</v>
      </c>
      <c r="F93" s="43">
        <v>1.0</v>
      </c>
      <c r="G93" s="34">
        <v>0.0</v>
      </c>
      <c r="H93" s="34">
        <v>1.0</v>
      </c>
      <c r="I93" s="43">
        <v>0.0</v>
      </c>
      <c r="J93" s="9" t="s">
        <v>45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">
        <v>11.94511678210371</v>
      </c>
      <c r="B94" s="23">
        <f t="shared" si="6"/>
        <v>0.09142124517</v>
      </c>
      <c r="C94" s="26">
        <v>-5.0</v>
      </c>
      <c r="D94" s="26" t="s">
        <v>115</v>
      </c>
      <c r="E94" s="34">
        <v>0.0</v>
      </c>
      <c r="F94" s="43">
        <v>1.0</v>
      </c>
      <c r="G94" s="34">
        <v>0.0</v>
      </c>
      <c r="H94" s="34">
        <v>1.0</v>
      </c>
      <c r="I94" s="43">
        <v>0.0</v>
      </c>
      <c r="J94" s="9" t="s">
        <v>45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">
        <v>12.22766576121496</v>
      </c>
      <c r="B95" s="23">
        <f t="shared" si="6"/>
        <v>0.09358371708</v>
      </c>
      <c r="C95" s="26">
        <v>-4.0</v>
      </c>
      <c r="D95" s="26"/>
      <c r="E95" s="34">
        <v>0.0</v>
      </c>
      <c r="F95" s="43">
        <v>1.0</v>
      </c>
      <c r="G95" s="34">
        <v>0.0</v>
      </c>
      <c r="H95" s="34">
        <v>1.0</v>
      </c>
      <c r="I95" s="43">
        <v>0.0</v>
      </c>
      <c r="J95" s="9" t="s">
        <v>45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14">
        <v>12.51703637273194</v>
      </c>
      <c r="B96" s="23">
        <f t="shared" si="6"/>
        <v>0.09579839795</v>
      </c>
      <c r="C96" s="26">
        <v>-3.0</v>
      </c>
      <c r="D96" s="26"/>
      <c r="E96" s="34">
        <v>0.0</v>
      </c>
      <c r="F96" s="43">
        <v>1.0</v>
      </c>
      <c r="G96" s="34">
        <v>0.0</v>
      </c>
      <c r="H96" s="34">
        <v>1.0</v>
      </c>
      <c r="I96" s="43">
        <v>0.0</v>
      </c>
      <c r="J96" s="9" t="s">
        <v>45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14">
        <v>12.08566424649362</v>
      </c>
      <c r="B97" s="23">
        <f t="shared" si="6"/>
        <v>0.09249691688</v>
      </c>
      <c r="C97" s="26">
        <v>-2.0</v>
      </c>
      <c r="D97" s="26"/>
      <c r="E97" s="34">
        <v>0.0</v>
      </c>
      <c r="F97" s="43">
        <v>1.0</v>
      </c>
      <c r="G97" s="34">
        <v>0.0</v>
      </c>
      <c r="H97" s="34">
        <v>1.0</v>
      </c>
      <c r="I97" s="43">
        <v>0.0</v>
      </c>
      <c r="J97" s="9" t="s">
        <v>45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14">
        <v>11.51885655917283</v>
      </c>
      <c r="B98" s="23">
        <f t="shared" si="6"/>
        <v>0.08815888776</v>
      </c>
      <c r="C98" s="26">
        <v>-1.0</v>
      </c>
      <c r="D98" s="26"/>
      <c r="E98" s="34">
        <v>0.01</v>
      </c>
      <c r="F98" s="43">
        <v>1.0</v>
      </c>
      <c r="G98" s="34">
        <v>0.0</v>
      </c>
      <c r="H98" s="34">
        <v>1.0</v>
      </c>
      <c r="I98" s="43">
        <v>0.0</v>
      </c>
      <c r="J98" s="9" t="s">
        <v>45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14">
        <v>12.20788829537979</v>
      </c>
      <c r="B99" s="23">
        <f t="shared" si="6"/>
        <v>0.09343235142</v>
      </c>
      <c r="C99" s="26">
        <v>0.0</v>
      </c>
      <c r="D99" s="26"/>
      <c r="E99" s="34">
        <v>0.02</v>
      </c>
      <c r="F99" s="43">
        <v>1.0</v>
      </c>
      <c r="G99" s="34">
        <v>0.0</v>
      </c>
      <c r="H99" s="34">
        <v>1.0</v>
      </c>
      <c r="I99" s="43">
        <v>0.0</v>
      </c>
      <c r="J99" s="9" t="s">
        <v>45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14">
        <v>12.68021160874598</v>
      </c>
      <c r="B100" s="23">
        <f t="shared" si="6"/>
        <v>0.09704724998</v>
      </c>
      <c r="C100" s="26">
        <v>1.0</v>
      </c>
      <c r="D100" s="26"/>
      <c r="E100" s="34">
        <v>0.03</v>
      </c>
      <c r="F100" s="43">
        <v>1.0</v>
      </c>
      <c r="G100" s="34">
        <v>0.0</v>
      </c>
      <c r="H100" s="34">
        <v>1.0</v>
      </c>
      <c r="I100" s="43">
        <v>0.0</v>
      </c>
      <c r="J100" s="9" t="s">
        <v>45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14">
        <v>12.4939036566024</v>
      </c>
      <c r="B101" s="23">
        <f t="shared" si="6"/>
        <v>0.09562135308</v>
      </c>
      <c r="C101" s="26">
        <v>2.0</v>
      </c>
      <c r="D101" s="26"/>
      <c r="E101" s="34">
        <v>0.04</v>
      </c>
      <c r="F101" s="43">
        <v>1.0</v>
      </c>
      <c r="G101" s="34">
        <v>0.0</v>
      </c>
      <c r="H101" s="34">
        <v>1.0</v>
      </c>
      <c r="I101" s="43">
        <v>1.0</v>
      </c>
      <c r="J101" s="9" t="s">
        <v>45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14">
        <v>11.60147288573009</v>
      </c>
      <c r="B102" s="23">
        <f t="shared" si="6"/>
        <v>0.08879118693</v>
      </c>
      <c r="C102" s="26">
        <v>3.0</v>
      </c>
      <c r="D102" s="26"/>
      <c r="E102" s="36">
        <v>0.05</v>
      </c>
      <c r="F102" s="43">
        <v>1.0</v>
      </c>
      <c r="G102" s="34">
        <v>0.03</v>
      </c>
      <c r="H102" s="34">
        <v>1.0</v>
      </c>
      <c r="I102" s="43">
        <v>1.0</v>
      </c>
      <c r="J102" s="9" t="s">
        <v>45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14">
        <v>11.34998152596993</v>
      </c>
      <c r="B103" s="23">
        <f t="shared" si="6"/>
        <v>0.08686641267</v>
      </c>
      <c r="C103" s="26">
        <v>4.0</v>
      </c>
      <c r="D103" s="26"/>
      <c r="E103" s="36">
        <v>0.075</v>
      </c>
      <c r="F103" s="43">
        <v>1.0</v>
      </c>
      <c r="G103" s="34">
        <v>0.04</v>
      </c>
      <c r="H103" s="34">
        <v>1.0</v>
      </c>
      <c r="I103" s="43">
        <v>1.0</v>
      </c>
      <c r="J103" s="9" t="s">
        <v>45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14">
        <v>10.56874223768647</v>
      </c>
      <c r="B104" s="23">
        <f t="shared" si="6"/>
        <v>0.08088724396</v>
      </c>
      <c r="C104" s="26">
        <v>5.0</v>
      </c>
      <c r="D104" s="26"/>
      <c r="E104" s="36">
        <v>0.1</v>
      </c>
      <c r="F104" s="43">
        <v>1.0</v>
      </c>
      <c r="G104" s="34">
        <v>0.05</v>
      </c>
      <c r="H104" s="34">
        <v>1.0</v>
      </c>
      <c r="I104" s="43">
        <v>1.0</v>
      </c>
      <c r="J104" s="9" t="s">
        <v>45</v>
      </c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14">
        <v>10.02824689362092</v>
      </c>
      <c r="B105" s="23">
        <f t="shared" si="6"/>
        <v>0.0767505948</v>
      </c>
      <c r="C105" s="26">
        <v>6.0</v>
      </c>
      <c r="D105" s="26"/>
      <c r="E105" s="36">
        <v>0.12</v>
      </c>
      <c r="F105" s="43">
        <v>1.0</v>
      </c>
      <c r="G105" s="34">
        <v>0.06</v>
      </c>
      <c r="H105" s="36">
        <v>1.0</v>
      </c>
      <c r="I105" s="43">
        <v>1.0</v>
      </c>
      <c r="J105" s="9" t="s">
        <v>45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14">
        <v>10.07287919815917</v>
      </c>
      <c r="B106" s="23">
        <f t="shared" si="6"/>
        <v>0.0770921855</v>
      </c>
      <c r="C106" s="26">
        <v>7.0</v>
      </c>
      <c r="D106" s="26"/>
      <c r="E106" s="36">
        <v>0.14</v>
      </c>
      <c r="F106" s="43">
        <v>1.0</v>
      </c>
      <c r="G106" s="34">
        <v>0.07</v>
      </c>
      <c r="H106" s="36">
        <v>0.9887363636363636</v>
      </c>
      <c r="I106" s="43">
        <v>1.0</v>
      </c>
      <c r="J106" s="9" t="s">
        <v>45</v>
      </c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14">
        <v>9.657428848569905</v>
      </c>
      <c r="B107" s="23">
        <f t="shared" si="6"/>
        <v>0.07391256081</v>
      </c>
      <c r="C107" s="26">
        <v>8.0</v>
      </c>
      <c r="D107" s="26"/>
      <c r="E107" s="36">
        <v>0.15</v>
      </c>
      <c r="F107" s="43">
        <v>1.0</v>
      </c>
      <c r="G107" s="34">
        <v>0.07</v>
      </c>
      <c r="H107" s="36">
        <v>0.9774727272727272</v>
      </c>
      <c r="I107" s="43">
        <v>1.0</v>
      </c>
      <c r="J107" s="9" t="s">
        <v>45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14">
        <v>9.44053354799673</v>
      </c>
      <c r="B108" s="23">
        <f t="shared" si="6"/>
        <v>0.07225256545</v>
      </c>
      <c r="C108" s="26">
        <v>9.0</v>
      </c>
      <c r="D108" s="26"/>
      <c r="E108" s="36">
        <v>0.16</v>
      </c>
      <c r="F108" s="43">
        <v>1.0</v>
      </c>
      <c r="G108" s="34">
        <v>0.07</v>
      </c>
      <c r="H108" s="36">
        <v>0.9662090909090908</v>
      </c>
      <c r="I108" s="43">
        <v>1.0</v>
      </c>
      <c r="J108" s="9" t="s">
        <v>45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14">
        <v>9.64245157751185</v>
      </c>
      <c r="B109" s="23">
        <f t="shared" si="6"/>
        <v>0.07379793315</v>
      </c>
      <c r="C109" s="26">
        <v>10.0</v>
      </c>
      <c r="D109" s="26"/>
      <c r="E109" s="36">
        <v>0.17</v>
      </c>
      <c r="F109" s="43">
        <v>1.0</v>
      </c>
      <c r="G109" s="34">
        <v>0.07</v>
      </c>
      <c r="H109" s="36">
        <v>0.9549454545454544</v>
      </c>
      <c r="I109" s="43">
        <v>1.0</v>
      </c>
      <c r="J109" s="9" t="s">
        <v>45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14">
        <v>9.722101452815595</v>
      </c>
      <c r="B110" s="23">
        <f t="shared" si="6"/>
        <v>0.07440752876</v>
      </c>
      <c r="C110" s="26">
        <v>11.0</v>
      </c>
      <c r="D110" s="26"/>
      <c r="E110" s="36">
        <v>0.18</v>
      </c>
      <c r="F110" s="43">
        <v>1.0</v>
      </c>
      <c r="G110" s="34">
        <v>0.07</v>
      </c>
      <c r="H110" s="36">
        <v>0.943681818181818</v>
      </c>
      <c r="I110" s="43">
        <v>1.0</v>
      </c>
      <c r="J110" s="9" t="s">
        <v>45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14">
        <v>10.11429900921402</v>
      </c>
      <c r="B111" s="23">
        <f t="shared" si="6"/>
        <v>0.07740918958</v>
      </c>
      <c r="C111" s="26">
        <v>12.0</v>
      </c>
      <c r="D111" s="26"/>
      <c r="E111" s="36">
        <v>0.195</v>
      </c>
      <c r="F111" s="43">
        <v>1.0</v>
      </c>
      <c r="G111" s="34">
        <v>0.07</v>
      </c>
      <c r="H111" s="36">
        <v>0.9324181818181816</v>
      </c>
      <c r="I111" s="43">
        <v>1.0</v>
      </c>
      <c r="J111" s="9" t="s">
        <v>45</v>
      </c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14">
        <v>9.523979734216793</v>
      </c>
      <c r="B112" s="23">
        <f t="shared" si="6"/>
        <v>0.0728912159</v>
      </c>
      <c r="C112" s="26">
        <v>13.0</v>
      </c>
      <c r="D112" s="26"/>
      <c r="E112" s="36">
        <v>0.21</v>
      </c>
      <c r="F112" s="43">
        <v>1.0</v>
      </c>
      <c r="G112" s="34">
        <v>0.07</v>
      </c>
      <c r="H112" s="36">
        <v>0.9211545454545452</v>
      </c>
      <c r="I112" s="43">
        <v>1.0</v>
      </c>
      <c r="J112" s="9" t="s">
        <v>45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14">
        <v>9.39524414352174</v>
      </c>
      <c r="B113" s="23">
        <f t="shared" si="6"/>
        <v>0.07190594567</v>
      </c>
      <c r="C113" s="26">
        <v>14.0</v>
      </c>
      <c r="D113" s="26"/>
      <c r="E113" s="36">
        <v>0.225</v>
      </c>
      <c r="F113" s="43">
        <v>1.0</v>
      </c>
      <c r="G113" s="34">
        <v>0.07</v>
      </c>
      <c r="H113" s="36">
        <v>0.9098909090909089</v>
      </c>
      <c r="I113" s="43">
        <v>1.0</v>
      </c>
      <c r="J113" s="9" t="s">
        <v>45</v>
      </c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14">
        <v>24.87816506004608</v>
      </c>
      <c r="B114" s="23">
        <f t="shared" ref="B114:B141" si="7">A114/MAX(A$114:A$1048576)</f>
        <v>0.1904035657</v>
      </c>
      <c r="C114" s="26">
        <v>-17.0</v>
      </c>
      <c r="D114" s="26"/>
      <c r="E114" s="34">
        <v>0.0</v>
      </c>
      <c r="F114" s="43">
        <v>1.0</v>
      </c>
      <c r="G114" s="34">
        <v>0.0</v>
      </c>
      <c r="H114" s="34">
        <v>1.0</v>
      </c>
      <c r="I114" s="43">
        <v>0.0</v>
      </c>
      <c r="J114" s="9" t="s">
        <v>46</v>
      </c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14">
        <v>25.56799466480847</v>
      </c>
      <c r="B115" s="23">
        <f t="shared" si="7"/>
        <v>0.1956831358</v>
      </c>
      <c r="C115" s="26">
        <v>-16.0</v>
      </c>
      <c r="D115" s="26"/>
      <c r="E115" s="34">
        <v>0.0</v>
      </c>
      <c r="F115" s="43">
        <v>1.0</v>
      </c>
      <c r="G115" s="34">
        <v>0.0</v>
      </c>
      <c r="H115" s="34">
        <v>1.0</v>
      </c>
      <c r="I115" s="43">
        <v>0.0</v>
      </c>
      <c r="J115" s="9" t="s">
        <v>46</v>
      </c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14">
        <v>23.44290213540521</v>
      </c>
      <c r="B116" s="23">
        <f t="shared" si="7"/>
        <v>0.1794188657</v>
      </c>
      <c r="C116" s="26">
        <v>-15.0</v>
      </c>
      <c r="D116" s="26"/>
      <c r="E116" s="34">
        <v>0.0</v>
      </c>
      <c r="F116" s="43">
        <v>1.0</v>
      </c>
      <c r="G116" s="34">
        <v>0.0</v>
      </c>
      <c r="H116" s="34">
        <v>1.0</v>
      </c>
      <c r="I116" s="43">
        <v>0.0</v>
      </c>
      <c r="J116" s="9" t="s">
        <v>46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14">
        <v>25.11404809248848</v>
      </c>
      <c r="B117" s="23">
        <f t="shared" si="7"/>
        <v>0.1922088825</v>
      </c>
      <c r="C117" s="26">
        <v>-14.0</v>
      </c>
      <c r="D117" s="26"/>
      <c r="E117" s="34">
        <v>0.0</v>
      </c>
      <c r="F117" s="43">
        <v>1.0</v>
      </c>
      <c r="G117" s="34">
        <v>0.0</v>
      </c>
      <c r="H117" s="34">
        <v>1.0</v>
      </c>
      <c r="I117" s="43">
        <v>0.0</v>
      </c>
      <c r="J117" s="9" t="s">
        <v>46</v>
      </c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14">
        <v>23.74179869065411</v>
      </c>
      <c r="B118" s="23">
        <f t="shared" si="7"/>
        <v>0.1817064528</v>
      </c>
      <c r="C118" s="26">
        <v>-13.0</v>
      </c>
      <c r="D118" s="26"/>
      <c r="E118" s="34">
        <v>0.0</v>
      </c>
      <c r="F118" s="43">
        <v>1.0</v>
      </c>
      <c r="G118" s="34">
        <v>0.0</v>
      </c>
      <c r="H118" s="34">
        <v>1.0</v>
      </c>
      <c r="I118" s="43">
        <v>0.0</v>
      </c>
      <c r="J118" s="9" t="s">
        <v>46</v>
      </c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14">
        <v>22.0451836253648</v>
      </c>
      <c r="B119" s="23">
        <f t="shared" si="7"/>
        <v>0.1687215097</v>
      </c>
      <c r="C119" s="26">
        <v>-12.0</v>
      </c>
      <c r="D119" s="26"/>
      <c r="E119" s="34">
        <v>0.0</v>
      </c>
      <c r="F119" s="43">
        <v>1.0</v>
      </c>
      <c r="G119" s="34">
        <v>0.0</v>
      </c>
      <c r="H119" s="34">
        <v>1.0</v>
      </c>
      <c r="I119" s="43">
        <v>0.0</v>
      </c>
      <c r="J119" s="9" t="s">
        <v>46</v>
      </c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14">
        <v>22.53277669168622</v>
      </c>
      <c r="B120" s="23">
        <f t="shared" si="7"/>
        <v>0.1724532744</v>
      </c>
      <c r="C120" s="26">
        <v>-11.0</v>
      </c>
      <c r="D120" s="26"/>
      <c r="E120" s="34">
        <v>0.0</v>
      </c>
      <c r="F120" s="43">
        <v>1.0</v>
      </c>
      <c r="G120" s="34">
        <v>0.0</v>
      </c>
      <c r="H120" s="34">
        <v>1.0</v>
      </c>
      <c r="I120" s="43">
        <v>0.0</v>
      </c>
      <c r="J120" s="9" t="s">
        <v>46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14">
        <v>20.36858189965006</v>
      </c>
      <c r="B121" s="23">
        <f t="shared" si="7"/>
        <v>0.1558897375</v>
      </c>
      <c r="C121" s="26">
        <v>-10.0</v>
      </c>
      <c r="D121" s="26"/>
      <c r="E121" s="34">
        <v>0.0</v>
      </c>
      <c r="F121" s="43">
        <v>1.0</v>
      </c>
      <c r="G121" s="34">
        <v>0.0</v>
      </c>
      <c r="H121" s="34">
        <v>1.0</v>
      </c>
      <c r="I121" s="43">
        <v>0.0</v>
      </c>
      <c r="J121" s="9" t="s">
        <v>46</v>
      </c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14">
        <v>19.50352463398596</v>
      </c>
      <c r="B122" s="23">
        <f t="shared" si="7"/>
        <v>0.1492690729</v>
      </c>
      <c r="C122" s="26">
        <v>-9.0</v>
      </c>
      <c r="D122" s="26"/>
      <c r="E122" s="34">
        <v>0.0</v>
      </c>
      <c r="F122" s="43">
        <v>1.0</v>
      </c>
      <c r="G122" s="34">
        <v>0.0</v>
      </c>
      <c r="H122" s="34">
        <v>1.0</v>
      </c>
      <c r="I122" s="43">
        <v>0.0</v>
      </c>
      <c r="J122" s="9" t="s">
        <v>46</v>
      </c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14">
        <v>19.44089017959467</v>
      </c>
      <c r="B123" s="23">
        <f t="shared" si="7"/>
        <v>0.1487897038</v>
      </c>
      <c r="C123" s="26">
        <v>-8.0</v>
      </c>
      <c r="D123" s="26"/>
      <c r="E123" s="34">
        <v>0.0</v>
      </c>
      <c r="F123" s="43">
        <v>1.0</v>
      </c>
      <c r="G123" s="34">
        <v>0.0</v>
      </c>
      <c r="H123" s="34">
        <v>1.0</v>
      </c>
      <c r="I123" s="43">
        <v>0.0</v>
      </c>
      <c r="J123" s="9" t="s">
        <v>46</v>
      </c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14">
        <v>20.22862111289671</v>
      </c>
      <c r="B124" s="23">
        <f t="shared" si="7"/>
        <v>0.1548185559</v>
      </c>
      <c r="C124" s="26">
        <v>-7.0</v>
      </c>
      <c r="D124" s="26"/>
      <c r="E124" s="34">
        <v>0.0</v>
      </c>
      <c r="F124" s="43">
        <v>1.0</v>
      </c>
      <c r="G124" s="34">
        <v>0.0</v>
      </c>
      <c r="H124" s="34">
        <v>1.0</v>
      </c>
      <c r="I124" s="43">
        <v>0.0</v>
      </c>
      <c r="J124" s="9" t="s">
        <v>46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14">
        <v>19.37786981953096</v>
      </c>
      <c r="B125" s="23">
        <f t="shared" si="7"/>
        <v>0.1483073812</v>
      </c>
      <c r="C125" s="26">
        <v>-6.0</v>
      </c>
      <c r="D125" s="26"/>
      <c r="E125" s="34">
        <v>0.0</v>
      </c>
      <c r="F125" s="43">
        <v>1.0</v>
      </c>
      <c r="G125" s="34">
        <v>0.0</v>
      </c>
      <c r="H125" s="34">
        <v>1.0</v>
      </c>
      <c r="I125" s="43">
        <v>0.0</v>
      </c>
      <c r="J125" s="9" t="s">
        <v>46</v>
      </c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14">
        <v>18.83578232212929</v>
      </c>
      <c r="B126" s="23">
        <f t="shared" si="7"/>
        <v>0.1441585466</v>
      </c>
      <c r="C126" s="26">
        <v>-5.0</v>
      </c>
      <c r="D126" s="26"/>
      <c r="E126" s="34">
        <v>0.0</v>
      </c>
      <c r="F126" s="43">
        <v>1.0</v>
      </c>
      <c r="G126" s="34">
        <v>0.0</v>
      </c>
      <c r="H126" s="34">
        <v>1.0</v>
      </c>
      <c r="I126" s="43">
        <v>0.0</v>
      </c>
      <c r="J126" s="9" t="s">
        <v>46</v>
      </c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14">
        <v>19.24119667993757</v>
      </c>
      <c r="B127" s="23">
        <f t="shared" si="7"/>
        <v>0.1472613614</v>
      </c>
      <c r="C127" s="26">
        <v>-4.0</v>
      </c>
      <c r="D127" s="26"/>
      <c r="E127" s="34">
        <v>0.0</v>
      </c>
      <c r="F127" s="43">
        <v>1.0</v>
      </c>
      <c r="G127" s="34">
        <v>0.0</v>
      </c>
      <c r="H127" s="34">
        <v>1.0</v>
      </c>
      <c r="I127" s="43">
        <v>0.0</v>
      </c>
      <c r="J127" s="9" t="s">
        <v>46</v>
      </c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14">
        <v>19.18595189846505</v>
      </c>
      <c r="B128" s="23">
        <f t="shared" si="7"/>
        <v>0.1468385487</v>
      </c>
      <c r="C128" s="26">
        <v>-3.0</v>
      </c>
      <c r="D128" s="26"/>
      <c r="E128" s="34">
        <v>0.0</v>
      </c>
      <c r="F128" s="43">
        <v>1.0</v>
      </c>
      <c r="G128" s="34">
        <v>0.0</v>
      </c>
      <c r="H128" s="34">
        <v>1.0</v>
      </c>
      <c r="I128" s="43">
        <v>0.0</v>
      </c>
      <c r="J128" s="9" t="s">
        <v>46</v>
      </c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14">
        <v>19.79405361121172</v>
      </c>
      <c r="B129" s="23">
        <f t="shared" si="7"/>
        <v>0.1514926192</v>
      </c>
      <c r="C129" s="26">
        <v>-2.0</v>
      </c>
      <c r="D129" s="26" t="s">
        <v>141</v>
      </c>
      <c r="E129" s="34">
        <v>0.0</v>
      </c>
      <c r="F129" s="43">
        <v>1.0</v>
      </c>
      <c r="G129" s="34">
        <v>0.0</v>
      </c>
      <c r="H129" s="34">
        <v>1.0</v>
      </c>
      <c r="I129" s="43">
        <v>0.0</v>
      </c>
      <c r="J129" s="9" t="s">
        <v>46</v>
      </c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14">
        <v>18.25702441185254</v>
      </c>
      <c r="B130" s="23">
        <f t="shared" si="7"/>
        <v>0.1397290571</v>
      </c>
      <c r="C130" s="26">
        <v>-1.0</v>
      </c>
      <c r="D130" s="26"/>
      <c r="E130" s="34">
        <v>0.0</v>
      </c>
      <c r="F130" s="43">
        <v>1.0</v>
      </c>
      <c r="G130" s="34">
        <v>0.0</v>
      </c>
      <c r="H130" s="34">
        <v>1.0</v>
      </c>
      <c r="I130" s="43">
        <v>0.0</v>
      </c>
      <c r="J130" s="9" t="s">
        <v>46</v>
      </c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14">
        <v>18.93207884962618</v>
      </c>
      <c r="B131" s="23">
        <f t="shared" si="7"/>
        <v>0.1448955463</v>
      </c>
      <c r="C131" s="26">
        <v>0.0</v>
      </c>
      <c r="D131" s="26"/>
      <c r="E131" s="36">
        <v>0.02</v>
      </c>
      <c r="F131" s="43">
        <v>1.0</v>
      </c>
      <c r="G131" s="34">
        <v>0.0</v>
      </c>
      <c r="H131" s="34">
        <v>1.0</v>
      </c>
      <c r="I131" s="43">
        <v>0.0</v>
      </c>
      <c r="J131" s="9" t="s">
        <v>46</v>
      </c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14">
        <v>17.63390437135889</v>
      </c>
      <c r="B132" s="23">
        <f t="shared" si="7"/>
        <v>0.1349600447</v>
      </c>
      <c r="C132" s="26">
        <v>1.0</v>
      </c>
      <c r="D132" s="26"/>
      <c r="E132" s="36">
        <v>0.03</v>
      </c>
      <c r="F132" s="43">
        <v>1.0</v>
      </c>
      <c r="G132" s="34">
        <v>0.011</v>
      </c>
      <c r="H132" s="34">
        <v>1.0</v>
      </c>
      <c r="I132" s="43">
        <v>0.0</v>
      </c>
      <c r="J132" s="9" t="s">
        <v>46</v>
      </c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14">
        <v>13.38489687695784</v>
      </c>
      <c r="B133" s="23">
        <f t="shared" si="7"/>
        <v>0.102440517</v>
      </c>
      <c r="C133" s="26">
        <v>2.0</v>
      </c>
      <c r="D133" s="26"/>
      <c r="E133" s="36">
        <v>0.04</v>
      </c>
      <c r="F133" s="43">
        <v>1.5</v>
      </c>
      <c r="G133" s="34">
        <v>0.014</v>
      </c>
      <c r="H133" s="34">
        <v>1.0</v>
      </c>
      <c r="I133" s="43">
        <v>0.0</v>
      </c>
      <c r="J133" s="9" t="s">
        <v>46</v>
      </c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14">
        <v>12.48007180080535</v>
      </c>
      <c r="B134" s="23">
        <f t="shared" si="7"/>
        <v>0.09551549179</v>
      </c>
      <c r="C134" s="26">
        <v>3.0</v>
      </c>
      <c r="D134" s="26" t="s">
        <v>142</v>
      </c>
      <c r="E134" s="36">
        <v>0.05</v>
      </c>
      <c r="F134" s="43">
        <f t="shared" ref="F134:F141" si="8">(1.1+1.1+3.5+1.5+3)/5</f>
        <v>2.04</v>
      </c>
      <c r="G134" s="34">
        <v>0.018</v>
      </c>
      <c r="H134" s="34">
        <v>1.0</v>
      </c>
      <c r="I134" s="43">
        <v>0.0</v>
      </c>
      <c r="J134" s="9" t="s">
        <v>46</v>
      </c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14">
        <v>13.44165791948876</v>
      </c>
      <c r="B135" s="23">
        <f t="shared" si="7"/>
        <v>0.1028749343</v>
      </c>
      <c r="C135" s="26">
        <v>4.0</v>
      </c>
      <c r="D135" s="26"/>
      <c r="E135" s="36">
        <v>0.07</v>
      </c>
      <c r="F135" s="43">
        <f t="shared" si="8"/>
        <v>2.04</v>
      </c>
      <c r="G135" s="34">
        <v>0.2</v>
      </c>
      <c r="H135" s="34">
        <v>1.0</v>
      </c>
      <c r="I135" s="43">
        <v>0.0</v>
      </c>
      <c r="J135" s="9" t="s">
        <v>46</v>
      </c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14">
        <v>14.55316045875159</v>
      </c>
      <c r="B136" s="23">
        <f t="shared" si="7"/>
        <v>0.1113817533</v>
      </c>
      <c r="C136" s="26">
        <v>5.0</v>
      </c>
      <c r="D136" s="26"/>
      <c r="E136" s="36">
        <v>0.085</v>
      </c>
      <c r="F136" s="43">
        <f t="shared" si="8"/>
        <v>2.04</v>
      </c>
      <c r="G136" s="34">
        <v>0.4</v>
      </c>
      <c r="H136" s="34">
        <v>1.0</v>
      </c>
      <c r="I136" s="43">
        <v>0.0</v>
      </c>
      <c r="J136" s="9" t="s">
        <v>46</v>
      </c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14">
        <v>14.11925255948015</v>
      </c>
      <c r="B137" s="23">
        <f t="shared" si="7"/>
        <v>0.1080608648</v>
      </c>
      <c r="C137" s="26">
        <v>6.0</v>
      </c>
      <c r="D137" s="26"/>
      <c r="E137" s="36">
        <v>0.1</v>
      </c>
      <c r="F137" s="43">
        <f t="shared" si="8"/>
        <v>2.04</v>
      </c>
      <c r="G137" s="34">
        <v>0.6</v>
      </c>
      <c r="H137" s="34">
        <v>1.0</v>
      </c>
      <c r="I137" s="43">
        <v>0.0</v>
      </c>
      <c r="J137" s="9" t="s">
        <v>46</v>
      </c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14">
        <v>13.59698097176081</v>
      </c>
      <c r="B138" s="23">
        <f t="shared" si="7"/>
        <v>0.1040636901</v>
      </c>
      <c r="C138" s="26">
        <v>7.0</v>
      </c>
      <c r="D138" s="26"/>
      <c r="E138" s="36">
        <v>0.115</v>
      </c>
      <c r="F138" s="43">
        <f t="shared" si="8"/>
        <v>2.04</v>
      </c>
      <c r="G138" s="34">
        <v>0.8</v>
      </c>
      <c r="H138" s="34">
        <v>1.0</v>
      </c>
      <c r="I138" s="43">
        <v>0.0</v>
      </c>
      <c r="J138" s="9" t="s">
        <v>46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14">
        <v>13.5876786014261</v>
      </c>
      <c r="B139" s="23">
        <f t="shared" si="7"/>
        <v>0.103992495</v>
      </c>
      <c r="C139" s="26">
        <v>8.0</v>
      </c>
      <c r="D139" s="26"/>
      <c r="E139" s="36">
        <v>0.13</v>
      </c>
      <c r="F139" s="43">
        <f t="shared" si="8"/>
        <v>2.04</v>
      </c>
      <c r="G139" s="34">
        <v>0.01</v>
      </c>
      <c r="H139" s="34">
        <v>1.0</v>
      </c>
      <c r="I139" s="43">
        <v>0.0</v>
      </c>
      <c r="J139" s="9" t="s">
        <v>46</v>
      </c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14">
        <v>13.95212060376855</v>
      </c>
      <c r="B140" s="23">
        <f t="shared" si="7"/>
        <v>0.1067817303</v>
      </c>
      <c r="C140" s="26">
        <v>9.0</v>
      </c>
      <c r="D140" s="26"/>
      <c r="E140" s="36">
        <v>0.145</v>
      </c>
      <c r="F140" s="43">
        <f t="shared" si="8"/>
        <v>2.04</v>
      </c>
      <c r="G140" s="34">
        <v>0.0125</v>
      </c>
      <c r="H140" s="34">
        <v>1.0</v>
      </c>
      <c r="I140" s="43">
        <v>0.0</v>
      </c>
      <c r="J140" s="9" t="s">
        <v>46</v>
      </c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14">
        <v>12.89398446905237</v>
      </c>
      <c r="B141" s="23">
        <f t="shared" si="7"/>
        <v>0.09868334793</v>
      </c>
      <c r="C141" s="26">
        <v>10.0</v>
      </c>
      <c r="D141" s="26"/>
      <c r="E141" s="36">
        <v>0.16</v>
      </c>
      <c r="F141" s="43">
        <f t="shared" si="8"/>
        <v>2.04</v>
      </c>
      <c r="G141" s="34">
        <v>0.015</v>
      </c>
      <c r="H141" s="34">
        <v>1.0</v>
      </c>
      <c r="I141" s="43">
        <v>0.0</v>
      </c>
      <c r="J141" s="9" t="s">
        <v>46</v>
      </c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14">
        <v>7.35602354287146</v>
      </c>
      <c r="B142" s="23">
        <f t="shared" ref="B142:B169" si="9">A142/MAX(A$142:A$1048576)</f>
        <v>0.05629889134</v>
      </c>
      <c r="C142" s="26">
        <v>-17.0</v>
      </c>
      <c r="D142" s="26"/>
      <c r="E142" s="34">
        <v>0.0</v>
      </c>
      <c r="F142" s="43">
        <v>1.0</v>
      </c>
      <c r="G142" s="34">
        <v>0.0</v>
      </c>
      <c r="H142" s="34">
        <v>1.0</v>
      </c>
      <c r="I142" s="43">
        <v>0.0</v>
      </c>
      <c r="J142" s="9" t="s">
        <v>155</v>
      </c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14">
        <v>7.305670123078307</v>
      </c>
      <c r="B143" s="23">
        <f t="shared" si="9"/>
        <v>0.05591351442</v>
      </c>
      <c r="C143" s="26">
        <v>-16.0</v>
      </c>
      <c r="D143" s="26"/>
      <c r="E143" s="34">
        <v>0.0</v>
      </c>
      <c r="F143" s="43">
        <v>1.0</v>
      </c>
      <c r="G143" s="34">
        <v>0.0</v>
      </c>
      <c r="H143" s="34">
        <v>1.0</v>
      </c>
      <c r="I143" s="43">
        <v>0.0</v>
      </c>
      <c r="J143" s="9" t="s">
        <v>155</v>
      </c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14">
        <v>7.298045511739345</v>
      </c>
      <c r="B144" s="23">
        <f t="shared" si="9"/>
        <v>0.05585515991</v>
      </c>
      <c r="C144" s="26">
        <v>-15.0</v>
      </c>
      <c r="D144" s="26"/>
      <c r="E144" s="34">
        <v>0.0</v>
      </c>
      <c r="F144" s="43">
        <v>1.0</v>
      </c>
      <c r="G144" s="34">
        <v>0.0</v>
      </c>
      <c r="H144" s="34">
        <v>1.0</v>
      </c>
      <c r="I144" s="43">
        <v>0.0</v>
      </c>
      <c r="J144" s="9" t="s">
        <v>155</v>
      </c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14">
        <v>7.636240196346311</v>
      </c>
      <c r="B145" s="23">
        <f t="shared" si="9"/>
        <v>0.05844351294</v>
      </c>
      <c r="C145" s="26">
        <v>-14.0</v>
      </c>
      <c r="D145" s="26"/>
      <c r="E145" s="34">
        <v>0.0</v>
      </c>
      <c r="F145" s="43">
        <v>1.0</v>
      </c>
      <c r="G145" s="34">
        <v>0.0</v>
      </c>
      <c r="H145" s="34">
        <v>1.0</v>
      </c>
      <c r="I145" s="43">
        <v>0.0</v>
      </c>
      <c r="J145" s="9" t="s">
        <v>155</v>
      </c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14">
        <v>7.655452375039324</v>
      </c>
      <c r="B146" s="23">
        <f t="shared" si="9"/>
        <v>0.05859055221</v>
      </c>
      <c r="C146" s="26">
        <v>-13.0</v>
      </c>
      <c r="D146" s="26"/>
      <c r="E146" s="34">
        <v>0.0</v>
      </c>
      <c r="F146" s="43">
        <v>1.0</v>
      </c>
      <c r="G146" s="34">
        <v>0.0</v>
      </c>
      <c r="H146" s="34">
        <v>1.0</v>
      </c>
      <c r="I146" s="43">
        <v>0.0</v>
      </c>
      <c r="J146" s="9" t="s">
        <v>155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14">
        <v>7.612203970574394</v>
      </c>
      <c r="B147" s="23">
        <f t="shared" si="9"/>
        <v>0.0582595531</v>
      </c>
      <c r="C147" s="26">
        <v>-12.0</v>
      </c>
      <c r="D147" s="26"/>
      <c r="E147" s="34">
        <v>0.0</v>
      </c>
      <c r="F147" s="43">
        <v>1.0</v>
      </c>
      <c r="G147" s="34">
        <v>0.0</v>
      </c>
      <c r="H147" s="34">
        <v>1.0</v>
      </c>
      <c r="I147" s="43">
        <v>0.0</v>
      </c>
      <c r="J147" s="9" t="s">
        <v>155</v>
      </c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14">
        <v>7.650305547235591</v>
      </c>
      <c r="B148" s="23">
        <f t="shared" si="9"/>
        <v>0.05855116127</v>
      </c>
      <c r="C148" s="26">
        <v>-11.0</v>
      </c>
      <c r="D148" s="26"/>
      <c r="E148" s="34">
        <v>0.0</v>
      </c>
      <c r="F148" s="43">
        <v>1.0</v>
      </c>
      <c r="G148" s="34">
        <v>0.0</v>
      </c>
      <c r="H148" s="34">
        <v>1.0</v>
      </c>
      <c r="I148" s="43">
        <v>0.0</v>
      </c>
      <c r="J148" s="9" t="s">
        <v>155</v>
      </c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14">
        <v>7.484375175054361</v>
      </c>
      <c r="B149" s="23">
        <f t="shared" si="9"/>
        <v>0.05728122297</v>
      </c>
      <c r="C149" s="26">
        <v>-10.0</v>
      </c>
      <c r="D149" s="26"/>
      <c r="E149" s="34">
        <v>0.0</v>
      </c>
      <c r="F149" s="43">
        <v>1.0</v>
      </c>
      <c r="G149" s="34">
        <v>0.0</v>
      </c>
      <c r="H149" s="34">
        <v>1.0</v>
      </c>
      <c r="I149" s="43">
        <v>0.0</v>
      </c>
      <c r="J149" s="9" t="s">
        <v>155</v>
      </c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14">
        <v>7.20567782643512</v>
      </c>
      <c r="B150" s="23">
        <f t="shared" si="9"/>
        <v>0.05514822929</v>
      </c>
      <c r="C150" s="26">
        <v>-9.0</v>
      </c>
      <c r="D150" s="26"/>
      <c r="E150" s="34">
        <v>0.0</v>
      </c>
      <c r="F150" s="43">
        <v>1.0</v>
      </c>
      <c r="G150" s="34">
        <v>0.0</v>
      </c>
      <c r="H150" s="34">
        <v>1.0</v>
      </c>
      <c r="I150" s="43">
        <v>0.0</v>
      </c>
      <c r="J150" s="9" t="s">
        <v>155</v>
      </c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14">
        <v>7.275798393224754</v>
      </c>
      <c r="B151" s="23">
        <f t="shared" si="9"/>
        <v>0.0556848929</v>
      </c>
      <c r="C151" s="26">
        <v>-8.0</v>
      </c>
      <c r="D151" s="26"/>
      <c r="E151" s="34">
        <v>0.0</v>
      </c>
      <c r="F151" s="43">
        <v>1.0</v>
      </c>
      <c r="G151" s="34">
        <v>0.0</v>
      </c>
      <c r="H151" s="34">
        <v>1.0</v>
      </c>
      <c r="I151" s="43">
        <v>0.0</v>
      </c>
      <c r="J151" s="9" t="s">
        <v>155</v>
      </c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14">
        <v>7.500124252166994</v>
      </c>
      <c r="B152" s="23">
        <f t="shared" si="9"/>
        <v>0.05740175761</v>
      </c>
      <c r="C152" s="26">
        <v>-7.0</v>
      </c>
      <c r="D152" s="26"/>
      <c r="E152" s="34">
        <v>0.0</v>
      </c>
      <c r="F152" s="43">
        <v>1.0</v>
      </c>
      <c r="G152" s="34">
        <v>0.0</v>
      </c>
      <c r="H152" s="34">
        <v>1.0</v>
      </c>
      <c r="I152" s="43">
        <v>0.0</v>
      </c>
      <c r="J152" s="9" t="s">
        <v>155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14">
        <v>7.08626244785501</v>
      </c>
      <c r="B153" s="23">
        <f t="shared" si="9"/>
        <v>0.05423429075</v>
      </c>
      <c r="C153" s="26">
        <v>-6.0</v>
      </c>
      <c r="D153" s="26"/>
      <c r="E153" s="34">
        <v>0.0</v>
      </c>
      <c r="F153" s="43">
        <v>1.0</v>
      </c>
      <c r="G153" s="34">
        <v>0.0</v>
      </c>
      <c r="H153" s="34">
        <v>1.0</v>
      </c>
      <c r="I153" s="43">
        <v>0.0</v>
      </c>
      <c r="J153" s="9" t="s">
        <v>155</v>
      </c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14">
        <v>7.275684595120087</v>
      </c>
      <c r="B154" s="23">
        <f t="shared" si="9"/>
        <v>0.05568402196</v>
      </c>
      <c r="C154" s="26">
        <v>-5.0</v>
      </c>
      <c r="D154" s="26"/>
      <c r="E154" s="34">
        <v>0.0</v>
      </c>
      <c r="F154" s="43">
        <v>1.0</v>
      </c>
      <c r="G154" s="34">
        <v>0.0</v>
      </c>
      <c r="H154" s="34">
        <v>1.0</v>
      </c>
      <c r="I154" s="43">
        <v>0.0</v>
      </c>
      <c r="J154" s="9" t="s">
        <v>155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14">
        <v>6.890817284245187</v>
      </c>
      <c r="B155" s="23">
        <f t="shared" si="9"/>
        <v>0.05273846274</v>
      </c>
      <c r="C155" s="26">
        <v>-4.0</v>
      </c>
      <c r="D155" s="26"/>
      <c r="E155" s="34">
        <v>0.0</v>
      </c>
      <c r="F155" s="43">
        <v>1.0</v>
      </c>
      <c r="G155" s="34">
        <v>0.0</v>
      </c>
      <c r="H155" s="34">
        <v>1.0</v>
      </c>
      <c r="I155" s="43">
        <v>0.0</v>
      </c>
      <c r="J155" s="9" t="s">
        <v>155</v>
      </c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14">
        <v>7.040899247663358</v>
      </c>
      <c r="B156" s="23">
        <f t="shared" si="9"/>
        <v>0.05388710618</v>
      </c>
      <c r="C156" s="26">
        <v>-3.0</v>
      </c>
      <c r="D156" s="26"/>
      <c r="E156" s="34">
        <v>0.0</v>
      </c>
      <c r="F156" s="43">
        <v>1.0</v>
      </c>
      <c r="G156" s="34">
        <v>0.0</v>
      </c>
      <c r="H156" s="34">
        <v>1.0</v>
      </c>
      <c r="I156" s="43">
        <v>0.0</v>
      </c>
      <c r="J156" s="9" t="s">
        <v>155</v>
      </c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14">
        <v>6.909163769574906</v>
      </c>
      <c r="B157" s="23">
        <f t="shared" si="9"/>
        <v>0.05287887649</v>
      </c>
      <c r="C157" s="26">
        <v>-2.0</v>
      </c>
      <c r="D157" s="26" t="s">
        <v>51</v>
      </c>
      <c r="E157" s="34">
        <v>0.0</v>
      </c>
      <c r="F157" s="43">
        <v>1.0</v>
      </c>
      <c r="G157" s="34">
        <v>0.0</v>
      </c>
      <c r="H157" s="34">
        <v>1.0</v>
      </c>
      <c r="I157" s="43">
        <v>0.0</v>
      </c>
      <c r="J157" s="9" t="s">
        <v>155</v>
      </c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14">
        <v>5.567132805294139</v>
      </c>
      <c r="B158" s="23">
        <f t="shared" si="9"/>
        <v>0.04260772183</v>
      </c>
      <c r="C158" s="26">
        <v>-1.0</v>
      </c>
      <c r="D158" s="26"/>
      <c r="E158" s="34">
        <v>0.0</v>
      </c>
      <c r="F158" s="43">
        <v>1.0</v>
      </c>
      <c r="G158" s="34">
        <v>0.0</v>
      </c>
      <c r="H158" s="34">
        <v>1.0</v>
      </c>
      <c r="I158" s="43">
        <v>0.0</v>
      </c>
      <c r="J158" s="9" t="s">
        <v>155</v>
      </c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14">
        <v>5.87738894887792</v>
      </c>
      <c r="B159" s="23">
        <f t="shared" si="9"/>
        <v>0.04498224889</v>
      </c>
      <c r="C159" s="26">
        <v>0.0</v>
      </c>
      <c r="D159" s="26"/>
      <c r="E159" s="36">
        <f>0.015+0.025+0.00005</f>
        <v>0.04005</v>
      </c>
      <c r="F159" s="43">
        <v>1.1</v>
      </c>
      <c r="G159" s="34">
        <v>0.02505</v>
      </c>
      <c r="H159" s="34">
        <v>1.0</v>
      </c>
      <c r="I159" s="43">
        <v>0.0</v>
      </c>
      <c r="J159" s="9" t="s">
        <v>155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14">
        <v>5.307499804663517</v>
      </c>
      <c r="B160" s="23">
        <f t="shared" si="9"/>
        <v>0.04062063601</v>
      </c>
      <c r="C160" s="26">
        <v>1.0</v>
      </c>
      <c r="D160" s="26"/>
      <c r="E160" s="36">
        <f>0.02+0.025+0.00011</f>
        <v>0.04511</v>
      </c>
      <c r="F160" s="43">
        <v>1.1</v>
      </c>
      <c r="G160" s="34">
        <v>0.02511</v>
      </c>
      <c r="H160" s="34">
        <v>1.0</v>
      </c>
      <c r="I160" s="43">
        <v>0.0</v>
      </c>
      <c r="J160" s="9" t="s">
        <v>155</v>
      </c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14">
        <v>5.357746426165716</v>
      </c>
      <c r="B161" s="23">
        <f t="shared" si="9"/>
        <v>0.04100519556</v>
      </c>
      <c r="C161" s="26">
        <v>2.0</v>
      </c>
      <c r="D161" s="26"/>
      <c r="E161" s="36">
        <f>0.05+0.00019</f>
        <v>0.05019</v>
      </c>
      <c r="F161" s="43">
        <v>1.1</v>
      </c>
      <c r="G161" s="34">
        <v>0.02519</v>
      </c>
      <c r="H161" s="34">
        <v>1.0</v>
      </c>
      <c r="I161" s="43">
        <v>0.0</v>
      </c>
      <c r="J161" s="9" t="s">
        <v>155</v>
      </c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14">
        <v>5.305316570998998</v>
      </c>
      <c r="B162" s="23">
        <f t="shared" si="9"/>
        <v>0.04060392676</v>
      </c>
      <c r="C162" s="26">
        <v>3.0</v>
      </c>
      <c r="D162" s="26"/>
      <c r="E162" s="36">
        <f>0.055+0.00028</f>
        <v>0.05528</v>
      </c>
      <c r="F162" s="43">
        <v>1.1</v>
      </c>
      <c r="G162" s="34">
        <v>0.02528</v>
      </c>
      <c r="H162" s="34">
        <v>1.0</v>
      </c>
      <c r="I162" s="43">
        <v>0.0</v>
      </c>
      <c r="J162" s="9" t="s">
        <v>155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14">
        <v>4.968061876565065</v>
      </c>
      <c r="B163" s="23">
        <f t="shared" si="9"/>
        <v>0.03802276789</v>
      </c>
      <c r="C163" s="26">
        <v>4.0</v>
      </c>
      <c r="D163" s="26"/>
      <c r="E163" s="36">
        <f>0.065+0.004</f>
        <v>0.069</v>
      </c>
      <c r="F163" s="43">
        <v>1.0</v>
      </c>
      <c r="G163" s="34">
        <v>0.029</v>
      </c>
      <c r="H163" s="34">
        <v>1.0</v>
      </c>
      <c r="I163" s="43">
        <v>0.0</v>
      </c>
      <c r="J163" s="9" t="s">
        <v>155</v>
      </c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14">
        <v>4.171110421580766</v>
      </c>
      <c r="B164" s="23">
        <f t="shared" si="9"/>
        <v>0.03192334704</v>
      </c>
      <c r="C164" s="26">
        <v>5.0</v>
      </c>
      <c r="D164" s="26"/>
      <c r="E164" s="36">
        <f>0.075+0.005</f>
        <v>0.08</v>
      </c>
      <c r="F164" s="43">
        <v>1.0</v>
      </c>
      <c r="G164" s="34">
        <v>0.03</v>
      </c>
      <c r="H164" s="34">
        <v>1.0</v>
      </c>
      <c r="I164" s="43">
        <v>0.0</v>
      </c>
      <c r="J164" s="9" t="s">
        <v>155</v>
      </c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14">
        <v>4.348827995641972</v>
      </c>
      <c r="B165" s="23">
        <f t="shared" si="9"/>
        <v>0.03328349799</v>
      </c>
      <c r="C165" s="26">
        <v>6.0</v>
      </c>
      <c r="D165" s="26"/>
      <c r="E165" s="36">
        <f>0.09+0.005</f>
        <v>0.095</v>
      </c>
      <c r="F165" s="43">
        <v>1.0</v>
      </c>
      <c r="G165" s="34">
        <v>0.03</v>
      </c>
      <c r="H165" s="34">
        <v>1.0</v>
      </c>
      <c r="I165" s="43">
        <v>0.0</v>
      </c>
      <c r="J165" s="9" t="s">
        <v>155</v>
      </c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14">
        <v>4.55399778757708</v>
      </c>
      <c r="B166" s="23">
        <f t="shared" si="9"/>
        <v>0.03485375286</v>
      </c>
      <c r="C166" s="26">
        <v>7.0</v>
      </c>
      <c r="D166" s="26"/>
      <c r="E166" s="36">
        <f>0.105+0.006</f>
        <v>0.111</v>
      </c>
      <c r="F166" s="43">
        <v>1.0</v>
      </c>
      <c r="G166" s="34">
        <v>0.031</v>
      </c>
      <c r="H166" s="34">
        <v>1.0</v>
      </c>
      <c r="I166" s="43">
        <v>0.0</v>
      </c>
      <c r="J166" s="9" t="s">
        <v>155</v>
      </c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14">
        <v>4.421009555001279</v>
      </c>
      <c r="B167" s="23">
        <f t="shared" si="9"/>
        <v>0.03383593529</v>
      </c>
      <c r="C167" s="26">
        <v>8.0</v>
      </c>
      <c r="D167" s="26"/>
      <c r="E167" s="36">
        <f>0.12+0.007</f>
        <v>0.127</v>
      </c>
      <c r="F167" s="43">
        <v>1.0</v>
      </c>
      <c r="G167" s="34">
        <v>0.032</v>
      </c>
      <c r="H167" s="34">
        <v>1.0</v>
      </c>
      <c r="I167" s="43">
        <v>0.0</v>
      </c>
      <c r="J167" s="9" t="s">
        <v>155</v>
      </c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14">
        <v>4.029123903463169</v>
      </c>
      <c r="B168" s="23">
        <f t="shared" si="9"/>
        <v>0.03083666162</v>
      </c>
      <c r="C168" s="26">
        <v>9.0</v>
      </c>
      <c r="D168" s="26"/>
      <c r="E168" s="36">
        <f>0.135+0.00825</f>
        <v>0.14325</v>
      </c>
      <c r="F168" s="43">
        <v>1.0</v>
      </c>
      <c r="G168" s="34">
        <v>0.02825</v>
      </c>
      <c r="H168" s="34">
        <v>1.0</v>
      </c>
      <c r="I168" s="43">
        <v>0.0</v>
      </c>
      <c r="J168" s="9" t="s">
        <v>155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14">
        <v>3.785269810743548</v>
      </c>
      <c r="B169" s="23">
        <f t="shared" si="9"/>
        <v>0.02897033874</v>
      </c>
      <c r="C169" s="26">
        <v>10.0</v>
      </c>
      <c r="D169" s="26"/>
      <c r="E169" s="36">
        <f>0.16+0.0098</f>
        <v>0.1698</v>
      </c>
      <c r="F169" s="43">
        <v>1.0</v>
      </c>
      <c r="G169" s="34">
        <v>0.0248</v>
      </c>
      <c r="H169" s="34">
        <v>1.0</v>
      </c>
      <c r="I169" s="43">
        <v>0.0</v>
      </c>
      <c r="J169" s="9" t="s">
        <v>155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14">
        <v>19.44439947163524</v>
      </c>
      <c r="B170" s="23">
        <f t="shared" ref="B170:B197" si="10">A170/MAX(A$170:A$1048576)</f>
        <v>0.1488165619</v>
      </c>
      <c r="C170" s="26">
        <v>-12.0</v>
      </c>
      <c r="D170" s="26"/>
      <c r="E170" s="34">
        <v>0.0</v>
      </c>
      <c r="F170" s="43">
        <v>1.0</v>
      </c>
      <c r="G170" s="34">
        <v>0.0</v>
      </c>
      <c r="H170" s="34">
        <v>1.0</v>
      </c>
      <c r="I170" s="43">
        <v>0.0</v>
      </c>
      <c r="J170" s="9" t="s">
        <v>64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14">
        <v>17.27131582027342</v>
      </c>
      <c r="B171" s="23">
        <f t="shared" si="10"/>
        <v>0.1321849947</v>
      </c>
      <c r="C171" s="26">
        <v>-11.0</v>
      </c>
      <c r="D171" s="26"/>
      <c r="E171" s="34">
        <v>0.0</v>
      </c>
      <c r="F171" s="43">
        <v>1.0</v>
      </c>
      <c r="G171" s="34">
        <v>0.0</v>
      </c>
      <c r="H171" s="34">
        <v>1.0</v>
      </c>
      <c r="I171" s="43">
        <v>0.0</v>
      </c>
      <c r="J171" s="9" t="s">
        <v>64</v>
      </c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14">
        <v>17.82926478155839</v>
      </c>
      <c r="B172" s="23">
        <f t="shared" si="10"/>
        <v>0.1364552241</v>
      </c>
      <c r="C172" s="26">
        <v>-10.0</v>
      </c>
      <c r="D172" s="26"/>
      <c r="E172" s="34">
        <v>0.0</v>
      </c>
      <c r="F172" s="43">
        <v>1.0</v>
      </c>
      <c r="G172" s="34">
        <v>0.0</v>
      </c>
      <c r="H172" s="34">
        <v>1.0</v>
      </c>
      <c r="I172" s="43">
        <v>0.0</v>
      </c>
      <c r="J172" s="9" t="s">
        <v>64</v>
      </c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14">
        <v>16.137619994298</v>
      </c>
      <c r="B173" s="23">
        <f t="shared" si="10"/>
        <v>0.1235083207</v>
      </c>
      <c r="C173" s="26">
        <v>-9.0</v>
      </c>
      <c r="D173" s="26"/>
      <c r="E173" s="34">
        <v>0.0</v>
      </c>
      <c r="F173" s="43">
        <v>1.0</v>
      </c>
      <c r="G173" s="34">
        <v>0.0</v>
      </c>
      <c r="H173" s="34">
        <v>1.0</v>
      </c>
      <c r="I173" s="43">
        <v>0.0</v>
      </c>
      <c r="J173" s="9" t="s">
        <v>64</v>
      </c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14">
        <v>17.09000839709505</v>
      </c>
      <c r="B174" s="23">
        <f t="shared" si="10"/>
        <v>0.130797369</v>
      </c>
      <c r="C174" s="26">
        <v>-8.0</v>
      </c>
      <c r="D174" s="26"/>
      <c r="E174" s="34">
        <v>0.0</v>
      </c>
      <c r="F174" s="43">
        <v>1.0</v>
      </c>
      <c r="G174" s="34">
        <v>0.0</v>
      </c>
      <c r="H174" s="34">
        <v>1.0</v>
      </c>
      <c r="I174" s="43">
        <v>0.0</v>
      </c>
      <c r="J174" s="9" t="s">
        <v>64</v>
      </c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14">
        <v>16.91554524350535</v>
      </c>
      <c r="B175" s="23">
        <f t="shared" si="10"/>
        <v>0.1294621256</v>
      </c>
      <c r="C175" s="26">
        <v>-7.0</v>
      </c>
      <c r="D175" s="26"/>
      <c r="E175" s="34">
        <v>0.0</v>
      </c>
      <c r="F175" s="43">
        <v>1.0</v>
      </c>
      <c r="G175" s="34">
        <v>0.0</v>
      </c>
      <c r="H175" s="34">
        <v>1.0</v>
      </c>
      <c r="I175" s="43">
        <v>0.0</v>
      </c>
      <c r="J175" s="9" t="s">
        <v>64</v>
      </c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14">
        <v>15.9659503785322</v>
      </c>
      <c r="B176" s="23">
        <f t="shared" si="10"/>
        <v>0.1221944574</v>
      </c>
      <c r="C176" s="26">
        <v>-6.0</v>
      </c>
      <c r="D176" s="26"/>
      <c r="E176" s="34">
        <v>0.0</v>
      </c>
      <c r="F176" s="43">
        <v>1.0</v>
      </c>
      <c r="G176" s="34">
        <v>0.0</v>
      </c>
      <c r="H176" s="34">
        <v>1.0</v>
      </c>
      <c r="I176" s="43">
        <v>0.0</v>
      </c>
      <c r="J176" s="9" t="s">
        <v>64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14">
        <v>15.40103871930986</v>
      </c>
      <c r="B177" s="23">
        <f t="shared" si="10"/>
        <v>0.1178709394</v>
      </c>
      <c r="C177" s="26">
        <v>-5.0</v>
      </c>
      <c r="D177" s="26"/>
      <c r="E177" s="34">
        <v>0.0</v>
      </c>
      <c r="F177" s="43">
        <v>1.0</v>
      </c>
      <c r="G177" s="34">
        <v>0.0</v>
      </c>
      <c r="H177" s="34">
        <v>1.0</v>
      </c>
      <c r="I177" s="43">
        <v>0.0</v>
      </c>
      <c r="J177" s="9" t="s">
        <v>64</v>
      </c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14">
        <v>15.41486228687152</v>
      </c>
      <c r="B178" s="23">
        <f t="shared" si="10"/>
        <v>0.1179767373</v>
      </c>
      <c r="C178" s="26">
        <v>-4.0</v>
      </c>
      <c r="D178" s="26"/>
      <c r="E178" s="34">
        <v>0.0</v>
      </c>
      <c r="F178" s="43">
        <v>1.0</v>
      </c>
      <c r="G178" s="34">
        <v>0.0</v>
      </c>
      <c r="H178" s="34">
        <v>1.0</v>
      </c>
      <c r="I178" s="43">
        <v>0.0</v>
      </c>
      <c r="J178" s="9" t="s">
        <v>64</v>
      </c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14">
        <v>15.23496188146209</v>
      </c>
      <c r="B179" s="23">
        <f t="shared" si="10"/>
        <v>0.1165998802</v>
      </c>
      <c r="C179" s="26">
        <v>-3.0</v>
      </c>
      <c r="D179" s="26"/>
      <c r="E179" s="34">
        <v>0.0</v>
      </c>
      <c r="F179" s="43">
        <v>1.0</v>
      </c>
      <c r="G179" s="34">
        <v>0.0</v>
      </c>
      <c r="H179" s="34">
        <v>1.0</v>
      </c>
      <c r="I179" s="43">
        <v>0.0</v>
      </c>
      <c r="J179" s="9" t="s">
        <v>64</v>
      </c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14">
        <v>15.40107530842592</v>
      </c>
      <c r="B180" s="23">
        <f t="shared" si="10"/>
        <v>0.1178712195</v>
      </c>
      <c r="C180" s="26">
        <v>-2.0</v>
      </c>
      <c r="D180" s="26"/>
      <c r="E180" s="34">
        <v>0.0</v>
      </c>
      <c r="F180" s="43">
        <v>1.0</v>
      </c>
      <c r="G180" s="34">
        <v>0.0</v>
      </c>
      <c r="H180" s="34">
        <v>1.0</v>
      </c>
      <c r="I180" s="43">
        <v>0.0</v>
      </c>
      <c r="J180" s="9" t="s">
        <v>64</v>
      </c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14">
        <v>15.64018577136449</v>
      </c>
      <c r="B181" s="23">
        <f t="shared" si="10"/>
        <v>0.1197012373</v>
      </c>
      <c r="C181" s="26">
        <v>-1.0</v>
      </c>
      <c r="D181" s="26" t="s">
        <v>149</v>
      </c>
      <c r="E181" s="34">
        <v>0.01</v>
      </c>
      <c r="F181" s="43">
        <v>1.0</v>
      </c>
      <c r="G181" s="34">
        <v>0.0</v>
      </c>
      <c r="H181" s="34">
        <v>1.0</v>
      </c>
      <c r="I181" s="43">
        <v>0.0</v>
      </c>
      <c r="J181" s="9" t="s">
        <v>64</v>
      </c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14">
        <v>16.46021757832111</v>
      </c>
      <c r="B182" s="23">
        <f t="shared" si="10"/>
        <v>0.1259773022</v>
      </c>
      <c r="C182" s="26">
        <v>0.0</v>
      </c>
      <c r="D182" s="26"/>
      <c r="E182" s="34">
        <v>0.02</v>
      </c>
      <c r="F182" s="43">
        <v>1.0</v>
      </c>
      <c r="G182" s="34">
        <v>0.0</v>
      </c>
      <c r="H182" s="34">
        <v>1.0</v>
      </c>
      <c r="I182" s="43">
        <v>0.0</v>
      </c>
      <c r="J182" s="9" t="s">
        <v>64</v>
      </c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14">
        <v>17.07585210215421</v>
      </c>
      <c r="B183" s="23">
        <f t="shared" si="10"/>
        <v>0.1306890247</v>
      </c>
      <c r="C183" s="26">
        <v>1.0</v>
      </c>
      <c r="D183" s="26"/>
      <c r="E183" s="34">
        <v>0.03</v>
      </c>
      <c r="F183" s="43">
        <v>1.0</v>
      </c>
      <c r="G183" s="34">
        <v>0.0</v>
      </c>
      <c r="H183" s="34">
        <v>1.0</v>
      </c>
      <c r="I183" s="43">
        <v>0.0</v>
      </c>
      <c r="J183" s="9" t="s">
        <v>64</v>
      </c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14">
        <v>17.52342776361794</v>
      </c>
      <c r="B184" s="23">
        <f t="shared" si="10"/>
        <v>0.1341145185</v>
      </c>
      <c r="C184" s="26">
        <v>2.0</v>
      </c>
      <c r="D184" s="26" t="s">
        <v>51</v>
      </c>
      <c r="E184" s="34">
        <v>0.04</v>
      </c>
      <c r="F184" s="43">
        <v>1.0</v>
      </c>
      <c r="G184" s="34">
        <v>0.0</v>
      </c>
      <c r="H184" s="34">
        <v>1.0</v>
      </c>
      <c r="I184" s="43">
        <v>0.0</v>
      </c>
      <c r="J184" s="9" t="s">
        <v>64</v>
      </c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14">
        <v>17.73174229522281</v>
      </c>
      <c r="B185" s="23">
        <f t="shared" si="10"/>
        <v>0.1357088415</v>
      </c>
      <c r="C185" s="26">
        <v>3.0</v>
      </c>
      <c r="D185" s="26"/>
      <c r="E185" s="34">
        <v>0.05</v>
      </c>
      <c r="F185" s="43">
        <v>1.0</v>
      </c>
      <c r="G185" s="34">
        <v>0.0</v>
      </c>
      <c r="H185" s="34">
        <v>1.0</v>
      </c>
      <c r="I185" s="43">
        <v>0.0</v>
      </c>
      <c r="J185" s="9" t="s">
        <v>64</v>
      </c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14">
        <v>17.71196579482352</v>
      </c>
      <c r="B186" s="23">
        <f t="shared" si="10"/>
        <v>0.1355574832</v>
      </c>
      <c r="C186" s="26">
        <v>4.0</v>
      </c>
      <c r="D186" s="26"/>
      <c r="E186" s="34">
        <v>0.06</v>
      </c>
      <c r="F186" s="43">
        <v>1.0</v>
      </c>
      <c r="G186" s="34">
        <v>0.0</v>
      </c>
      <c r="H186" s="34">
        <v>1.0</v>
      </c>
      <c r="I186" s="43">
        <v>0.0</v>
      </c>
      <c r="J186" s="9" t="s">
        <v>64</v>
      </c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14">
        <v>18.25321903490874</v>
      </c>
      <c r="B187" s="23">
        <f t="shared" si="10"/>
        <v>0.1396999329</v>
      </c>
      <c r="C187" s="26">
        <v>5.0</v>
      </c>
      <c r="D187" s="26"/>
      <c r="E187" s="34">
        <v>0.07</v>
      </c>
      <c r="F187" s="43">
        <v>1.0</v>
      </c>
      <c r="G187" s="34">
        <v>0.0</v>
      </c>
      <c r="H187" s="34">
        <v>1.0</v>
      </c>
      <c r="I187" s="43">
        <v>0.0</v>
      </c>
      <c r="J187" s="9" t="s">
        <v>64</v>
      </c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14">
        <v>14.49642256938344</v>
      </c>
      <c r="B188" s="23">
        <f t="shared" si="10"/>
        <v>0.1109475132</v>
      </c>
      <c r="C188" s="26">
        <v>6.0</v>
      </c>
      <c r="D188" s="26"/>
      <c r="E188" s="34">
        <v>0.08</v>
      </c>
      <c r="F188" s="43">
        <v>1.0</v>
      </c>
      <c r="G188" s="34">
        <v>0.0</v>
      </c>
      <c r="H188" s="34">
        <v>1.0</v>
      </c>
      <c r="I188" s="43">
        <v>0.0</v>
      </c>
      <c r="J188" s="9" t="s">
        <v>64</v>
      </c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14">
        <v>14.02412545005234</v>
      </c>
      <c r="B189" s="23">
        <f t="shared" si="10"/>
        <v>0.1073328151</v>
      </c>
      <c r="C189" s="26">
        <v>7.0</v>
      </c>
      <c r="D189" s="26" t="s">
        <v>150</v>
      </c>
      <c r="E189" s="34">
        <v>0.09</v>
      </c>
      <c r="F189" s="43">
        <v>1.0</v>
      </c>
      <c r="G189" s="34">
        <v>0.0</v>
      </c>
      <c r="H189" s="34">
        <v>1.0</v>
      </c>
      <c r="I189" s="43">
        <v>0.0</v>
      </c>
      <c r="J189" s="9" t="s">
        <v>64</v>
      </c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14">
        <v>13.95496685642032</v>
      </c>
      <c r="B190" s="23">
        <f t="shared" si="10"/>
        <v>0.1068035139</v>
      </c>
      <c r="C190" s="26">
        <v>8.0</v>
      </c>
      <c r="D190" s="26"/>
      <c r="E190" s="36">
        <v>0.1</v>
      </c>
      <c r="F190" s="43">
        <v>1.0</v>
      </c>
      <c r="G190" s="34">
        <v>0.0</v>
      </c>
      <c r="H190" s="34">
        <v>1.0</v>
      </c>
      <c r="I190" s="43">
        <v>0.0</v>
      </c>
      <c r="J190" s="9" t="s">
        <v>64</v>
      </c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14">
        <v>14.12025706915343</v>
      </c>
      <c r="B191" s="23">
        <f t="shared" si="10"/>
        <v>0.1080685528</v>
      </c>
      <c r="C191" s="26">
        <v>9.0</v>
      </c>
      <c r="D191" s="26"/>
      <c r="E191" s="34">
        <v>0.11</v>
      </c>
      <c r="F191" s="43">
        <v>1.0</v>
      </c>
      <c r="G191" s="34">
        <v>0.0</v>
      </c>
      <c r="H191" s="34">
        <v>1.0</v>
      </c>
      <c r="I191" s="43">
        <v>0.0</v>
      </c>
      <c r="J191" s="9" t="s">
        <v>64</v>
      </c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14">
        <v>13.57035749541777</v>
      </c>
      <c r="B192" s="23">
        <f t="shared" si="10"/>
        <v>0.1038599289</v>
      </c>
      <c r="C192" s="26">
        <v>10.0</v>
      </c>
      <c r="D192" s="26"/>
      <c r="E192" s="34">
        <v>0.12</v>
      </c>
      <c r="F192" s="43">
        <v>1.0</v>
      </c>
      <c r="G192" s="34">
        <v>0.0</v>
      </c>
      <c r="H192" s="34">
        <v>1.0</v>
      </c>
      <c r="I192" s="43">
        <v>0.0</v>
      </c>
      <c r="J192" s="9" t="s">
        <v>64</v>
      </c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14">
        <v>13.10917161855043</v>
      </c>
      <c r="B193" s="23">
        <f t="shared" si="10"/>
        <v>0.1003302701</v>
      </c>
      <c r="C193" s="26">
        <v>11.0</v>
      </c>
      <c r="D193" s="26"/>
      <c r="E193" s="34">
        <v>0.13</v>
      </c>
      <c r="F193" s="43">
        <v>1.0</v>
      </c>
      <c r="G193" s="34">
        <v>0.0</v>
      </c>
      <c r="H193" s="34">
        <v>1.0</v>
      </c>
      <c r="I193" s="43">
        <v>0.0</v>
      </c>
      <c r="J193" s="9" t="s">
        <v>64</v>
      </c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14">
        <v>13.01675401627254</v>
      </c>
      <c r="B194" s="23">
        <f t="shared" si="10"/>
        <v>0.0996229574</v>
      </c>
      <c r="C194" s="26">
        <v>12.0</v>
      </c>
      <c r="D194" s="26"/>
      <c r="E194" s="34">
        <v>0.14</v>
      </c>
      <c r="F194" s="43">
        <v>1.0</v>
      </c>
      <c r="G194" s="34">
        <v>0.0</v>
      </c>
      <c r="H194" s="34">
        <v>1.0</v>
      </c>
      <c r="I194" s="43">
        <v>0.0</v>
      </c>
      <c r="J194" s="9" t="s">
        <v>64</v>
      </c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14">
        <v>13.06715666310967</v>
      </c>
      <c r="B195" s="23">
        <f t="shared" si="10"/>
        <v>0.1000087111</v>
      </c>
      <c r="C195" s="26">
        <v>13.0</v>
      </c>
      <c r="D195" s="26"/>
      <c r="E195" s="36">
        <v>0.15</v>
      </c>
      <c r="F195" s="43">
        <v>1.0</v>
      </c>
      <c r="G195" s="34">
        <v>0.0</v>
      </c>
      <c r="H195" s="34">
        <v>1.0</v>
      </c>
      <c r="I195" s="43">
        <v>0.0</v>
      </c>
      <c r="J195" s="9" t="s">
        <v>64</v>
      </c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14">
        <v>12.96217736695559</v>
      </c>
      <c r="B196" s="23">
        <f t="shared" si="10"/>
        <v>0.09920525824</v>
      </c>
      <c r="C196" s="26">
        <v>14.0</v>
      </c>
      <c r="D196" s="26"/>
      <c r="E196" s="34">
        <v>0.18</v>
      </c>
      <c r="F196" s="43">
        <v>1.0</v>
      </c>
      <c r="G196" s="34">
        <v>0.0</v>
      </c>
      <c r="H196" s="34">
        <v>1.0</v>
      </c>
      <c r="I196" s="43">
        <v>0.0</v>
      </c>
      <c r="J196" s="9" t="s">
        <v>64</v>
      </c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14">
        <v>12.44993950461098</v>
      </c>
      <c r="B197" s="23">
        <f t="shared" si="10"/>
        <v>0.09528487604</v>
      </c>
      <c r="C197" s="26">
        <v>15.0</v>
      </c>
      <c r="D197" s="26"/>
      <c r="E197" s="34">
        <v>0.21</v>
      </c>
      <c r="F197" s="43">
        <v>1.0</v>
      </c>
      <c r="G197" s="34">
        <v>0.0</v>
      </c>
      <c r="H197" s="34">
        <v>1.0</v>
      </c>
      <c r="I197" s="43">
        <v>0.0</v>
      </c>
      <c r="J197" s="9" t="s">
        <v>64</v>
      </c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14">
        <v>16.71014815425456</v>
      </c>
      <c r="B198" s="23">
        <f t="shared" ref="B198:B225" si="11">A198/MAX(A$198:A$1048576)</f>
        <v>0.1278901311</v>
      </c>
      <c r="C198" s="26">
        <v>-19.0</v>
      </c>
      <c r="D198" s="26"/>
      <c r="E198" s="63">
        <v>0.0</v>
      </c>
      <c r="F198" s="43">
        <v>1.0</v>
      </c>
      <c r="G198" s="34">
        <v>0.0</v>
      </c>
      <c r="H198" s="34">
        <v>1.0</v>
      </c>
      <c r="I198" s="43">
        <v>0.0</v>
      </c>
      <c r="J198" s="9" t="s">
        <v>70</v>
      </c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14">
        <v>16.54374649580615</v>
      </c>
      <c r="B199" s="23">
        <f t="shared" si="11"/>
        <v>0.1266165858</v>
      </c>
      <c r="C199" s="26">
        <v>-18.0</v>
      </c>
      <c r="D199" s="26"/>
      <c r="E199" s="63">
        <v>0.0</v>
      </c>
      <c r="F199" s="43">
        <v>1.0</v>
      </c>
      <c r="G199" s="34">
        <v>0.0</v>
      </c>
      <c r="H199" s="34">
        <v>1.0</v>
      </c>
      <c r="I199" s="43">
        <v>0.0</v>
      </c>
      <c r="J199" s="9" t="s">
        <v>70</v>
      </c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14">
        <v>15.98512399959955</v>
      </c>
      <c r="B200" s="23">
        <f t="shared" si="11"/>
        <v>0.1223412016</v>
      </c>
      <c r="C200" s="26">
        <v>-17.0</v>
      </c>
      <c r="D200" s="26"/>
      <c r="E200" s="63">
        <v>0.0</v>
      </c>
      <c r="F200" s="43">
        <v>1.0</v>
      </c>
      <c r="G200" s="34">
        <v>0.0</v>
      </c>
      <c r="H200" s="34">
        <v>1.0</v>
      </c>
      <c r="I200" s="43">
        <v>0.0</v>
      </c>
      <c r="J200" s="9" t="s">
        <v>70</v>
      </c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14">
        <v>17.22241297360396</v>
      </c>
      <c r="B201" s="23">
        <f t="shared" si="11"/>
        <v>0.1318107196</v>
      </c>
      <c r="C201" s="26">
        <v>-16.0</v>
      </c>
      <c r="D201" s="26"/>
      <c r="E201" s="63">
        <v>0.0</v>
      </c>
      <c r="F201" s="43">
        <v>1.0</v>
      </c>
      <c r="G201" s="34">
        <v>0.0</v>
      </c>
      <c r="H201" s="34">
        <v>1.0</v>
      </c>
      <c r="I201" s="43">
        <v>0.0</v>
      </c>
      <c r="J201" s="9" t="s">
        <v>70</v>
      </c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14">
        <v>17.08510194991324</v>
      </c>
      <c r="B202" s="23">
        <f t="shared" si="11"/>
        <v>0.1307598178</v>
      </c>
      <c r="C202" s="26">
        <v>-15.0</v>
      </c>
      <c r="D202" s="26"/>
      <c r="E202" s="63">
        <v>0.0</v>
      </c>
      <c r="F202" s="43">
        <v>1.0</v>
      </c>
      <c r="G202" s="34">
        <v>0.0</v>
      </c>
      <c r="H202" s="34">
        <v>1.0</v>
      </c>
      <c r="I202" s="43">
        <v>0.0</v>
      </c>
      <c r="J202" s="9" t="s">
        <v>70</v>
      </c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14">
        <v>17.29323605667365</v>
      </c>
      <c r="B203" s="23">
        <f t="shared" si="11"/>
        <v>0.1323527599</v>
      </c>
      <c r="C203" s="26">
        <v>-14.0</v>
      </c>
      <c r="D203" s="26"/>
      <c r="E203" s="63">
        <v>0.0</v>
      </c>
      <c r="F203" s="43">
        <v>1.0</v>
      </c>
      <c r="G203" s="34">
        <v>0.0</v>
      </c>
      <c r="H203" s="34">
        <v>1.0</v>
      </c>
      <c r="I203" s="43">
        <v>0.0</v>
      </c>
      <c r="J203" s="9" t="s">
        <v>70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14">
        <v>18.29011346401861</v>
      </c>
      <c r="B204" s="23">
        <f t="shared" si="11"/>
        <v>0.1399823022</v>
      </c>
      <c r="C204" s="26">
        <v>-13.0</v>
      </c>
      <c r="D204" s="26"/>
      <c r="E204" s="63">
        <v>0.0</v>
      </c>
      <c r="F204" s="43">
        <v>1.0</v>
      </c>
      <c r="G204" s="34">
        <v>0.0</v>
      </c>
      <c r="H204" s="34">
        <v>1.0</v>
      </c>
      <c r="I204" s="43">
        <v>0.0</v>
      </c>
      <c r="J204" s="9" t="s">
        <v>70</v>
      </c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14">
        <v>18.43094094045899</v>
      </c>
      <c r="B205" s="23">
        <f t="shared" si="11"/>
        <v>0.141060117</v>
      </c>
      <c r="C205" s="26">
        <v>-12.0</v>
      </c>
      <c r="D205" s="26"/>
      <c r="E205" s="63">
        <v>0.0</v>
      </c>
      <c r="F205" s="43">
        <v>1.0</v>
      </c>
      <c r="G205" s="34">
        <v>0.0</v>
      </c>
      <c r="H205" s="34">
        <v>1.0</v>
      </c>
      <c r="I205" s="43">
        <v>0.0</v>
      </c>
      <c r="J205" s="9" t="s">
        <v>70</v>
      </c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14">
        <v>17.49837441689314</v>
      </c>
      <c r="B206" s="23">
        <f t="shared" si="11"/>
        <v>0.1339227742</v>
      </c>
      <c r="C206" s="26">
        <v>-11.0</v>
      </c>
      <c r="D206" s="26"/>
      <c r="E206" s="63">
        <v>0.0</v>
      </c>
      <c r="F206" s="43">
        <v>1.0</v>
      </c>
      <c r="G206" s="34">
        <v>0.0</v>
      </c>
      <c r="H206" s="34">
        <v>1.0</v>
      </c>
      <c r="I206" s="43">
        <v>0.0</v>
      </c>
      <c r="J206" s="9" t="s">
        <v>70</v>
      </c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14">
        <v>18.1802658411608</v>
      </c>
      <c r="B207" s="23">
        <f t="shared" si="11"/>
        <v>0.1391415899</v>
      </c>
      <c r="C207" s="26">
        <v>-10.0</v>
      </c>
      <c r="D207" s="26"/>
      <c r="E207" s="63">
        <v>0.0</v>
      </c>
      <c r="F207" s="43">
        <v>1.0</v>
      </c>
      <c r="G207" s="34">
        <v>0.0</v>
      </c>
      <c r="H207" s="34">
        <v>1.0</v>
      </c>
      <c r="I207" s="43">
        <v>0.0</v>
      </c>
      <c r="J207" s="9" t="s">
        <v>70</v>
      </c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14">
        <v>18.64502880958694</v>
      </c>
      <c r="B208" s="23">
        <f t="shared" si="11"/>
        <v>0.1426986258</v>
      </c>
      <c r="C208" s="26">
        <v>-9.0</v>
      </c>
      <c r="D208" s="26"/>
      <c r="E208" s="63">
        <v>0.0</v>
      </c>
      <c r="F208" s="43">
        <v>1.0</v>
      </c>
      <c r="G208" s="34">
        <v>0.0</v>
      </c>
      <c r="H208" s="34">
        <v>1.0</v>
      </c>
      <c r="I208" s="43">
        <v>0.0</v>
      </c>
      <c r="J208" s="9" t="s">
        <v>70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14">
        <v>17.8776814077604</v>
      </c>
      <c r="B209" s="23">
        <f t="shared" si="11"/>
        <v>0.1368257778</v>
      </c>
      <c r="C209" s="26">
        <v>-8.0</v>
      </c>
      <c r="D209" s="26"/>
      <c r="E209" s="63">
        <v>0.0</v>
      </c>
      <c r="F209" s="43">
        <v>1.0</v>
      </c>
      <c r="G209" s="34">
        <v>0.0</v>
      </c>
      <c r="H209" s="34">
        <v>1.0</v>
      </c>
      <c r="I209" s="43">
        <v>0.0</v>
      </c>
      <c r="J209" s="9" t="s">
        <v>70</v>
      </c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14">
        <v>18.0160432603147</v>
      </c>
      <c r="B210" s="23">
        <f t="shared" si="11"/>
        <v>0.1378847221</v>
      </c>
      <c r="C210" s="26">
        <v>-7.0</v>
      </c>
      <c r="D210" s="26"/>
      <c r="E210" s="63">
        <v>0.0</v>
      </c>
      <c r="F210" s="43">
        <v>1.0</v>
      </c>
      <c r="G210" s="34">
        <v>0.0</v>
      </c>
      <c r="H210" s="34">
        <v>1.0</v>
      </c>
      <c r="I210" s="43">
        <v>0.0</v>
      </c>
      <c r="J210" s="9" t="s">
        <v>70</v>
      </c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14">
        <v>18.24640073841818</v>
      </c>
      <c r="B211" s="23">
        <f t="shared" si="11"/>
        <v>0.1396477494</v>
      </c>
      <c r="C211" s="26">
        <v>-6.0</v>
      </c>
      <c r="D211" s="26"/>
      <c r="E211" s="63">
        <v>0.0</v>
      </c>
      <c r="F211" s="43">
        <v>1.0</v>
      </c>
      <c r="G211" s="34">
        <v>0.0</v>
      </c>
      <c r="H211" s="34">
        <v>1.0</v>
      </c>
      <c r="I211" s="43">
        <v>0.0</v>
      </c>
      <c r="J211" s="9" t="s">
        <v>70</v>
      </c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14">
        <v>18.74798237427597</v>
      </c>
      <c r="B212" s="23">
        <f t="shared" si="11"/>
        <v>0.1434865748</v>
      </c>
      <c r="C212" s="26">
        <v>-5.0</v>
      </c>
      <c r="D212" s="26"/>
      <c r="E212" s="63">
        <v>0.0</v>
      </c>
      <c r="F212" s="43">
        <v>1.0</v>
      </c>
      <c r="G212" s="34">
        <v>0.0</v>
      </c>
      <c r="H212" s="34">
        <v>1.0</v>
      </c>
      <c r="I212" s="43">
        <v>0.0</v>
      </c>
      <c r="J212" s="9" t="s">
        <v>70</v>
      </c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14">
        <v>19.23218083820997</v>
      </c>
      <c r="B213" s="23">
        <f t="shared" si="11"/>
        <v>0.1471923592</v>
      </c>
      <c r="C213" s="26">
        <v>-4.0</v>
      </c>
      <c r="D213" s="26"/>
      <c r="E213" s="63">
        <v>0.0</v>
      </c>
      <c r="F213" s="43">
        <v>1.0</v>
      </c>
      <c r="G213" s="34">
        <v>0.0</v>
      </c>
      <c r="H213" s="34">
        <v>1.0</v>
      </c>
      <c r="I213" s="43">
        <v>0.0</v>
      </c>
      <c r="J213" s="9" t="s">
        <v>70</v>
      </c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14">
        <v>18.55134312513546</v>
      </c>
      <c r="B214" s="23">
        <f t="shared" si="11"/>
        <v>0.141981608</v>
      </c>
      <c r="C214" s="26">
        <v>-3.0</v>
      </c>
      <c r="D214" s="26"/>
      <c r="E214" s="63">
        <v>0.0</v>
      </c>
      <c r="F214" s="43">
        <v>1.0</v>
      </c>
      <c r="G214" s="34">
        <v>0.0</v>
      </c>
      <c r="H214" s="34">
        <v>1.0</v>
      </c>
      <c r="I214" s="43">
        <v>0.0</v>
      </c>
      <c r="J214" s="9" t="s">
        <v>70</v>
      </c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14">
        <v>19.08748809072118</v>
      </c>
      <c r="B215" s="23">
        <f t="shared" si="11"/>
        <v>0.1460849618</v>
      </c>
      <c r="C215" s="26">
        <v>-2.0</v>
      </c>
      <c r="D215" s="26" t="s">
        <v>51</v>
      </c>
      <c r="E215" s="63">
        <v>0.0</v>
      </c>
      <c r="F215" s="43">
        <v>1.0</v>
      </c>
      <c r="G215" s="34">
        <v>0.0</v>
      </c>
      <c r="H215" s="36">
        <v>1.0</v>
      </c>
      <c r="I215" s="43">
        <v>0.0</v>
      </c>
      <c r="J215" s="9" t="s">
        <v>70</v>
      </c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14">
        <v>18.88996767790468</v>
      </c>
      <c r="B216" s="23">
        <f t="shared" si="11"/>
        <v>0.144573251</v>
      </c>
      <c r="C216" s="26">
        <v>-1.0</v>
      </c>
      <c r="D216" s="26"/>
      <c r="E216" s="63">
        <v>0.0</v>
      </c>
      <c r="F216" s="43">
        <v>1.0</v>
      </c>
      <c r="G216" s="34">
        <v>0.0</v>
      </c>
      <c r="H216" s="36">
        <v>0.9899153846153846</v>
      </c>
      <c r="I216" s="43">
        <v>0.0</v>
      </c>
      <c r="J216" s="9" t="s">
        <v>70</v>
      </c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14">
        <v>17.63209389535956</v>
      </c>
      <c r="B217" s="23">
        <f t="shared" si="11"/>
        <v>0.1349461883</v>
      </c>
      <c r="C217" s="26">
        <v>0.0</v>
      </c>
      <c r="D217" s="26"/>
      <c r="E217" s="64">
        <v>0.02</v>
      </c>
      <c r="F217" s="43">
        <v>1.0</v>
      </c>
      <c r="G217" s="34">
        <v>0.015</v>
      </c>
      <c r="H217" s="36">
        <v>0.9798307692307692</v>
      </c>
      <c r="I217" s="43">
        <v>0.0</v>
      </c>
      <c r="J217" s="9" t="s">
        <v>70</v>
      </c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14">
        <v>17.97188764348331</v>
      </c>
      <c r="B218" s="23">
        <f t="shared" si="11"/>
        <v>0.1375467797</v>
      </c>
      <c r="C218" s="26">
        <v>1.0</v>
      </c>
      <c r="D218" s="26"/>
      <c r="E218" s="64">
        <v>0.04</v>
      </c>
      <c r="F218" s="43">
        <v>1.0</v>
      </c>
      <c r="G218" s="34">
        <v>0.03</v>
      </c>
      <c r="H218" s="36">
        <v>0.9697461538461538</v>
      </c>
      <c r="I218" s="43">
        <v>0.0</v>
      </c>
      <c r="J218" s="9" t="s">
        <v>70</v>
      </c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14">
        <v>17.83718996513253</v>
      </c>
      <c r="B219" s="23">
        <f t="shared" si="11"/>
        <v>0.136515879</v>
      </c>
      <c r="C219" s="26">
        <v>2.0</v>
      </c>
      <c r="D219" s="26"/>
      <c r="E219" s="64">
        <v>0.05</v>
      </c>
      <c r="F219" s="43">
        <v>1.0</v>
      </c>
      <c r="G219" s="34">
        <v>0.0375</v>
      </c>
      <c r="H219" s="36">
        <v>0.9596615384615383</v>
      </c>
      <c r="I219" s="43">
        <v>0.0</v>
      </c>
      <c r="J219" s="9" t="s">
        <v>70</v>
      </c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14">
        <v>16.82985637637197</v>
      </c>
      <c r="B220" s="23">
        <f t="shared" si="11"/>
        <v>0.1288063109</v>
      </c>
      <c r="C220" s="26">
        <v>3.0</v>
      </c>
      <c r="D220" s="26"/>
      <c r="E220" s="64">
        <v>0.06</v>
      </c>
      <c r="F220" s="43">
        <v>1.0</v>
      </c>
      <c r="G220" s="34">
        <v>0.045</v>
      </c>
      <c r="H220" s="36">
        <v>0.949576923076923</v>
      </c>
      <c r="I220" s="43">
        <v>0.0</v>
      </c>
      <c r="J220" s="9" t="s">
        <v>70</v>
      </c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14">
        <v>17.85237011679376</v>
      </c>
      <c r="B221" s="23">
        <f t="shared" si="11"/>
        <v>0.1366320594</v>
      </c>
      <c r="C221" s="26">
        <v>4.0</v>
      </c>
      <c r="D221" s="26"/>
      <c r="E221" s="64">
        <v>0.07</v>
      </c>
      <c r="F221" s="43">
        <v>1.0</v>
      </c>
      <c r="G221" s="34">
        <v>0.052535</v>
      </c>
      <c r="H221" s="36">
        <v>0.9394923076923076</v>
      </c>
      <c r="I221" s="43">
        <v>0.0</v>
      </c>
      <c r="J221" s="9" t="s">
        <v>70</v>
      </c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14">
        <v>18.10034412782595</v>
      </c>
      <c r="B222" s="23">
        <f t="shared" si="11"/>
        <v>0.1385299138</v>
      </c>
      <c r="C222" s="26">
        <v>5.0</v>
      </c>
      <c r="D222" s="26"/>
      <c r="E222" s="64">
        <v>0.08</v>
      </c>
      <c r="F222" s="43">
        <v>1.0</v>
      </c>
      <c r="G222" s="34">
        <v>0.0652</v>
      </c>
      <c r="H222" s="36">
        <v>0.9294076923076922</v>
      </c>
      <c r="I222" s="43">
        <v>0.0</v>
      </c>
      <c r="J222" s="9" t="s">
        <v>70</v>
      </c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14">
        <v>16.78148079215894</v>
      </c>
      <c r="B223" s="23">
        <f t="shared" si="11"/>
        <v>0.1284360712</v>
      </c>
      <c r="C223" s="26">
        <v>6.0</v>
      </c>
      <c r="D223" s="26"/>
      <c r="E223" s="64">
        <v>0.09</v>
      </c>
      <c r="F223" s="43">
        <v>1.0</v>
      </c>
      <c r="G223" s="34">
        <f>0.0027+0.0675+0.000675</f>
        <v>0.070875</v>
      </c>
      <c r="H223" s="36">
        <v>0.9193230769230768</v>
      </c>
      <c r="I223" s="43">
        <v>0.0</v>
      </c>
      <c r="J223" s="9" t="s">
        <v>70</v>
      </c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14">
        <v>15.90861636018403</v>
      </c>
      <c r="B224" s="23">
        <f t="shared" si="11"/>
        <v>0.1217556549</v>
      </c>
      <c r="C224" s="26">
        <v>7.0</v>
      </c>
      <c r="D224" s="26"/>
      <c r="E224" s="64">
        <v>0.1</v>
      </c>
      <c r="F224" s="43">
        <v>1.0</v>
      </c>
      <c r="G224" s="34">
        <v>0.082</v>
      </c>
      <c r="H224" s="36">
        <v>0.9092384615384614</v>
      </c>
      <c r="I224" s="43">
        <v>0.0</v>
      </c>
      <c r="J224" s="9" t="s">
        <v>70</v>
      </c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14">
        <v>15.82996238722232</v>
      </c>
      <c r="B225" s="23">
        <f t="shared" si="11"/>
        <v>0.1211536814</v>
      </c>
      <c r="C225" s="26">
        <v>8.0</v>
      </c>
      <c r="D225" s="26"/>
      <c r="E225" s="64">
        <v>0.115</v>
      </c>
      <c r="F225" s="43">
        <v>1.0</v>
      </c>
      <c r="G225" s="34">
        <f>0.0069+0.08625+0.00115</f>
        <v>0.0943</v>
      </c>
      <c r="H225" s="36">
        <v>0.899153846153846</v>
      </c>
      <c r="I225" s="43">
        <v>0.0</v>
      </c>
      <c r="J225" s="9" t="s">
        <v>70</v>
      </c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14">
        <v>15.44637862531608</v>
      </c>
      <c r="B226" s="23">
        <f t="shared" ref="B226:B253" si="12">A226/MAX(A$226:A$1048576)</f>
        <v>0.1182179457</v>
      </c>
      <c r="C226" s="26">
        <v>-9.0</v>
      </c>
      <c r="D226" s="26"/>
      <c r="E226" s="34">
        <v>0.0</v>
      </c>
      <c r="F226" s="43">
        <v>1.0</v>
      </c>
      <c r="G226" s="34">
        <v>0.0</v>
      </c>
      <c r="H226" s="34">
        <v>1.0</v>
      </c>
      <c r="I226" s="43">
        <v>0.0</v>
      </c>
      <c r="J226" s="9" t="s">
        <v>76</v>
      </c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14">
        <v>15.00076342753044</v>
      </c>
      <c r="B227" s="23">
        <f t="shared" si="12"/>
        <v>0.1148074561</v>
      </c>
      <c r="C227" s="26">
        <v>-8.0</v>
      </c>
      <c r="D227" s="26"/>
      <c r="E227" s="34">
        <v>0.0</v>
      </c>
      <c r="F227" s="43">
        <v>1.0</v>
      </c>
      <c r="G227" s="34">
        <v>0.0</v>
      </c>
      <c r="H227" s="34">
        <v>1.0</v>
      </c>
      <c r="I227" s="43">
        <v>0.0</v>
      </c>
      <c r="J227" s="9" t="s">
        <v>76</v>
      </c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14">
        <v>15.62469660097883</v>
      </c>
      <c r="B228" s="23">
        <f t="shared" si="12"/>
        <v>0.1195826918</v>
      </c>
      <c r="C228" s="26">
        <v>-7.0</v>
      </c>
      <c r="D228" s="26"/>
      <c r="E228" s="34">
        <v>0.0</v>
      </c>
      <c r="F228" s="43">
        <v>1.0</v>
      </c>
      <c r="G228" s="34">
        <v>0.0</v>
      </c>
      <c r="H228" s="34">
        <v>1.0</v>
      </c>
      <c r="I228" s="43">
        <v>0.0</v>
      </c>
      <c r="J228" s="9" t="s">
        <v>76</v>
      </c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14">
        <v>15.1978679088545</v>
      </c>
      <c r="B229" s="23">
        <f t="shared" si="12"/>
        <v>0.1163159836</v>
      </c>
      <c r="C229" s="26">
        <v>-6.0</v>
      </c>
      <c r="D229" s="26"/>
      <c r="E229" s="34">
        <v>0.0</v>
      </c>
      <c r="F229" s="43">
        <v>1.0</v>
      </c>
      <c r="G229" s="34">
        <v>0.0</v>
      </c>
      <c r="H229" s="34">
        <v>1.0</v>
      </c>
      <c r="I229" s="43">
        <v>0.0</v>
      </c>
      <c r="J229" s="9" t="s">
        <v>76</v>
      </c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14">
        <v>16.31565040206087</v>
      </c>
      <c r="B230" s="23">
        <f t="shared" si="12"/>
        <v>0.1248708659</v>
      </c>
      <c r="C230" s="26">
        <v>-5.0</v>
      </c>
      <c r="D230" s="26"/>
      <c r="E230" s="34">
        <v>0.0</v>
      </c>
      <c r="F230" s="43">
        <v>1.0</v>
      </c>
      <c r="G230" s="34">
        <v>0.0</v>
      </c>
      <c r="H230" s="34">
        <v>1.0</v>
      </c>
      <c r="I230" s="43">
        <v>0.0</v>
      </c>
      <c r="J230" s="9" t="s">
        <v>76</v>
      </c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14">
        <v>15.24063099752177</v>
      </c>
      <c r="B231" s="23">
        <f t="shared" si="12"/>
        <v>0.1166432684</v>
      </c>
      <c r="C231" s="26">
        <v>-4.0</v>
      </c>
      <c r="D231" s="26"/>
      <c r="E231" s="34">
        <v>0.0</v>
      </c>
      <c r="F231" s="43">
        <v>1.0</v>
      </c>
      <c r="G231" s="34">
        <v>0.0</v>
      </c>
      <c r="H231" s="34">
        <v>1.0</v>
      </c>
      <c r="I231" s="43">
        <v>0.0</v>
      </c>
      <c r="J231" s="9" t="s">
        <v>76</v>
      </c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14">
        <v>15.5716065843771</v>
      </c>
      <c r="B232" s="23">
        <f t="shared" si="12"/>
        <v>0.1191763705</v>
      </c>
      <c r="C232" s="26">
        <v>-3.0</v>
      </c>
      <c r="D232" s="26"/>
      <c r="E232" s="34">
        <v>0.0</v>
      </c>
      <c r="F232" s="43">
        <v>1.0</v>
      </c>
      <c r="G232" s="34">
        <v>0.0</v>
      </c>
      <c r="H232" s="34">
        <v>1.0</v>
      </c>
      <c r="I232" s="43">
        <v>0.0</v>
      </c>
      <c r="J232" s="9" t="s">
        <v>76</v>
      </c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14">
        <v>15.67418413516924</v>
      </c>
      <c r="B233" s="23">
        <f t="shared" si="12"/>
        <v>0.1199614417</v>
      </c>
      <c r="C233" s="26">
        <v>-2.0</v>
      </c>
      <c r="D233" s="26"/>
      <c r="E233" s="34">
        <v>0.0</v>
      </c>
      <c r="F233" s="43">
        <v>1.0</v>
      </c>
      <c r="G233" s="34">
        <v>0.0</v>
      </c>
      <c r="H233" s="34">
        <v>1.0</v>
      </c>
      <c r="I233" s="43">
        <v>0.0</v>
      </c>
      <c r="J233" s="9" t="s">
        <v>76</v>
      </c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14">
        <v>15.34762247617356</v>
      </c>
      <c r="B234" s="23">
        <f t="shared" si="12"/>
        <v>0.1174621214</v>
      </c>
      <c r="C234" s="26">
        <v>-1.0</v>
      </c>
      <c r="D234" s="26"/>
      <c r="E234" s="34">
        <v>0.0</v>
      </c>
      <c r="F234" s="43">
        <v>1.0</v>
      </c>
      <c r="G234" s="34">
        <v>0.0</v>
      </c>
      <c r="H234" s="34">
        <v>1.0</v>
      </c>
      <c r="I234" s="43">
        <v>0.0</v>
      </c>
      <c r="J234" s="9" t="s">
        <v>76</v>
      </c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14">
        <v>16.05796889371579</v>
      </c>
      <c r="B235" s="23">
        <f t="shared" si="12"/>
        <v>0.1228987157</v>
      </c>
      <c r="C235" s="26">
        <v>0.0</v>
      </c>
      <c r="D235" s="26" t="s">
        <v>51</v>
      </c>
      <c r="E235" s="36">
        <v>0.3</v>
      </c>
      <c r="F235" s="43">
        <v>1.5</v>
      </c>
      <c r="G235" s="34">
        <v>0.0</v>
      </c>
      <c r="H235" s="34">
        <v>1.0</v>
      </c>
      <c r="I235" s="43">
        <v>0.0</v>
      </c>
      <c r="J235" s="9" t="s">
        <v>76</v>
      </c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14">
        <v>17.40032994389152</v>
      </c>
      <c r="B236" s="23">
        <f t="shared" si="12"/>
        <v>0.1331723966</v>
      </c>
      <c r="C236" s="26">
        <v>1.0</v>
      </c>
      <c r="D236" s="26"/>
      <c r="E236" s="36">
        <v>0.3</v>
      </c>
      <c r="F236" s="43">
        <v>1.5</v>
      </c>
      <c r="G236" s="34">
        <v>0.0</v>
      </c>
      <c r="H236" s="34">
        <v>1.0</v>
      </c>
      <c r="I236" s="43">
        <v>0.0</v>
      </c>
      <c r="J236" s="9" t="s">
        <v>76</v>
      </c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14">
        <v>17.37561077288557</v>
      </c>
      <c r="B237" s="23">
        <f t="shared" si="12"/>
        <v>0.1329832099</v>
      </c>
      <c r="C237" s="26">
        <v>2.0</v>
      </c>
      <c r="D237" s="26"/>
      <c r="E237" s="36">
        <v>0.3</v>
      </c>
      <c r="F237" s="43">
        <v>1.5</v>
      </c>
      <c r="G237" s="34">
        <v>0.0</v>
      </c>
      <c r="H237" s="34">
        <v>1.0</v>
      </c>
      <c r="I237" s="43">
        <v>0.0</v>
      </c>
      <c r="J237" s="9" t="s">
        <v>76</v>
      </c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14">
        <v>18.40257027297582</v>
      </c>
      <c r="B238" s="23">
        <f t="shared" si="12"/>
        <v>0.1408429837</v>
      </c>
      <c r="C238" s="26">
        <v>3.0</v>
      </c>
      <c r="D238" s="26"/>
      <c r="E238" s="36">
        <v>0.3</v>
      </c>
      <c r="F238" s="43">
        <v>1.5</v>
      </c>
      <c r="G238" s="34">
        <v>0.0</v>
      </c>
      <c r="H238" s="34">
        <v>1.0</v>
      </c>
      <c r="I238" s="43">
        <v>0.0</v>
      </c>
      <c r="J238" s="9" t="s">
        <v>76</v>
      </c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14">
        <v>17.98330106736954</v>
      </c>
      <c r="B239" s="23">
        <f t="shared" si="12"/>
        <v>0.1376341317</v>
      </c>
      <c r="C239" s="26">
        <v>4.0</v>
      </c>
      <c r="D239" s="26"/>
      <c r="E239" s="36">
        <v>0.3</v>
      </c>
      <c r="F239" s="43">
        <v>1.5</v>
      </c>
      <c r="G239" s="34">
        <v>0.0</v>
      </c>
      <c r="H239" s="34">
        <v>1.0</v>
      </c>
      <c r="I239" s="43">
        <v>0.0</v>
      </c>
      <c r="J239" s="9" t="s">
        <v>76</v>
      </c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14">
        <v>18.14246627609586</v>
      </c>
      <c r="B240" s="23">
        <f t="shared" si="12"/>
        <v>0.1388522932</v>
      </c>
      <c r="C240" s="26">
        <v>5.0</v>
      </c>
      <c r="D240" s="26"/>
      <c r="E240" s="36">
        <v>0.3</v>
      </c>
      <c r="F240" s="43">
        <v>1.5</v>
      </c>
      <c r="G240" s="34">
        <v>0.0</v>
      </c>
      <c r="H240" s="34">
        <v>1.0</v>
      </c>
      <c r="I240" s="43">
        <v>0.0</v>
      </c>
      <c r="J240" s="9" t="s">
        <v>76</v>
      </c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14">
        <v>17.41621471011569</v>
      </c>
      <c r="B241" s="23">
        <f t="shared" si="12"/>
        <v>0.1332939698</v>
      </c>
      <c r="C241" s="26">
        <v>6.0</v>
      </c>
      <c r="D241" s="26"/>
      <c r="E241" s="36">
        <v>0.3</v>
      </c>
      <c r="F241" s="43">
        <v>1.5</v>
      </c>
      <c r="G241" s="34">
        <v>0.0</v>
      </c>
      <c r="H241" s="34">
        <v>1.0</v>
      </c>
      <c r="I241" s="43">
        <v>1.0</v>
      </c>
      <c r="J241" s="9" t="s">
        <v>76</v>
      </c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14">
        <v>15.95996531684348</v>
      </c>
      <c r="B242" s="23">
        <f t="shared" si="12"/>
        <v>0.1221486511</v>
      </c>
      <c r="C242" s="26">
        <v>7.0</v>
      </c>
      <c r="D242" s="26"/>
      <c r="E242" s="36">
        <v>0.3</v>
      </c>
      <c r="F242" s="43">
        <v>1.5</v>
      </c>
      <c r="G242" s="34">
        <v>0.0</v>
      </c>
      <c r="H242" s="34">
        <v>1.0</v>
      </c>
      <c r="I242" s="43">
        <v>1.0</v>
      </c>
      <c r="J242" s="9" t="s">
        <v>76</v>
      </c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14">
        <v>15.70010985923429</v>
      </c>
      <c r="B243" s="23">
        <f t="shared" si="12"/>
        <v>0.1201598627</v>
      </c>
      <c r="C243" s="26">
        <v>8.0</v>
      </c>
      <c r="D243" s="26"/>
      <c r="E243" s="36">
        <v>0.3</v>
      </c>
      <c r="F243" s="43">
        <v>1.5</v>
      </c>
      <c r="G243" s="34">
        <v>0.0</v>
      </c>
      <c r="H243" s="34">
        <v>1.0</v>
      </c>
      <c r="I243" s="43">
        <v>1.0</v>
      </c>
      <c r="J243" s="9" t="s">
        <v>76</v>
      </c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14">
        <v>14.25656762989722</v>
      </c>
      <c r="B244" s="23">
        <f t="shared" si="12"/>
        <v>0.1091117976</v>
      </c>
      <c r="C244" s="26">
        <v>9.0</v>
      </c>
      <c r="D244" s="26"/>
      <c r="E244" s="36">
        <v>0.31</v>
      </c>
      <c r="F244" s="43">
        <v>1.5</v>
      </c>
      <c r="G244" s="34">
        <v>0.0</v>
      </c>
      <c r="H244" s="34">
        <v>1.0</v>
      </c>
      <c r="I244" s="43">
        <v>1.0</v>
      </c>
      <c r="J244" s="9" t="s">
        <v>76</v>
      </c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14">
        <v>13.74287062058512</v>
      </c>
      <c r="B245" s="23">
        <f t="shared" si="12"/>
        <v>0.1051802479</v>
      </c>
      <c r="C245" s="26">
        <v>10.0</v>
      </c>
      <c r="D245" s="26"/>
      <c r="E245" s="36">
        <v>0.32</v>
      </c>
      <c r="F245" s="43">
        <v>1.5</v>
      </c>
      <c r="G245" s="34">
        <v>0.0</v>
      </c>
      <c r="H245" s="34">
        <v>1.0</v>
      </c>
      <c r="I245" s="43">
        <v>1.0</v>
      </c>
      <c r="J245" s="9" t="s">
        <v>76</v>
      </c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14">
        <v>13.53901430288848</v>
      </c>
      <c r="B246" s="23">
        <f t="shared" si="12"/>
        <v>0.1036200456</v>
      </c>
      <c r="C246" s="26">
        <v>11.0</v>
      </c>
      <c r="D246" s="26"/>
      <c r="E246" s="36">
        <v>0.33</v>
      </c>
      <c r="F246" s="43">
        <v>1.5</v>
      </c>
      <c r="G246" s="34">
        <v>0.0</v>
      </c>
      <c r="H246" s="34">
        <v>1.0</v>
      </c>
      <c r="I246" s="43">
        <v>1.0</v>
      </c>
      <c r="J246" s="9" t="s">
        <v>76</v>
      </c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14">
        <v>13.13388862572562</v>
      </c>
      <c r="B247" s="23">
        <f t="shared" si="12"/>
        <v>0.1005194402</v>
      </c>
      <c r="C247" s="26">
        <v>12.0</v>
      </c>
      <c r="D247" s="26"/>
      <c r="E247" s="36">
        <v>0.34</v>
      </c>
      <c r="F247" s="43">
        <v>1.5</v>
      </c>
      <c r="G247" s="34">
        <v>0.0</v>
      </c>
      <c r="H247" s="34">
        <v>1.0</v>
      </c>
      <c r="I247" s="43">
        <v>1.0</v>
      </c>
      <c r="J247" s="9" t="s">
        <v>76</v>
      </c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14">
        <v>11.84928282618175</v>
      </c>
      <c r="B248" s="23">
        <f t="shared" si="12"/>
        <v>0.09068778566</v>
      </c>
      <c r="C248" s="26">
        <v>13.0</v>
      </c>
      <c r="D248" s="26"/>
      <c r="E248" s="36">
        <v>0.35</v>
      </c>
      <c r="F248" s="43">
        <v>1.5</v>
      </c>
      <c r="G248" s="34">
        <v>0.0</v>
      </c>
      <c r="H248" s="34">
        <v>1.0</v>
      </c>
      <c r="I248" s="43">
        <v>1.0</v>
      </c>
      <c r="J248" s="9" t="s">
        <v>76</v>
      </c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14">
        <v>12.41965218899752</v>
      </c>
      <c r="B249" s="23">
        <f t="shared" si="12"/>
        <v>0.09505307386</v>
      </c>
      <c r="C249" s="26">
        <v>14.0</v>
      </c>
      <c r="D249" s="26"/>
      <c r="E249" s="36">
        <v>0.36</v>
      </c>
      <c r="F249" s="43">
        <v>1.5</v>
      </c>
      <c r="G249" s="34">
        <v>0.0</v>
      </c>
      <c r="H249" s="34">
        <v>1.0</v>
      </c>
      <c r="I249" s="43">
        <v>1.0</v>
      </c>
      <c r="J249" s="9" t="s">
        <v>76</v>
      </c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14">
        <v>12.43769708839584</v>
      </c>
      <c r="B250" s="23">
        <f t="shared" si="12"/>
        <v>0.09519117943</v>
      </c>
      <c r="C250" s="26">
        <v>15.0</v>
      </c>
      <c r="D250" s="26"/>
      <c r="E250" s="36">
        <v>0.37</v>
      </c>
      <c r="F250" s="43">
        <v>1.5</v>
      </c>
      <c r="G250" s="34">
        <v>0.0</v>
      </c>
      <c r="H250" s="34">
        <v>1.0</v>
      </c>
      <c r="I250" s="43">
        <v>1.0</v>
      </c>
      <c r="J250" s="9" t="s">
        <v>76</v>
      </c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14">
        <v>12.62219748978639</v>
      </c>
      <c r="B251" s="23">
        <f t="shared" si="12"/>
        <v>0.09660324235</v>
      </c>
      <c r="C251" s="26">
        <v>16.0</v>
      </c>
      <c r="D251" s="26"/>
      <c r="E251" s="36">
        <v>0.38</v>
      </c>
      <c r="F251" s="43">
        <v>1.5</v>
      </c>
      <c r="G251" s="34">
        <v>0.0</v>
      </c>
      <c r="H251" s="34">
        <v>1.0</v>
      </c>
      <c r="I251" s="43">
        <v>1.0</v>
      </c>
      <c r="J251" s="9" t="s">
        <v>76</v>
      </c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14">
        <v>12.29309334525373</v>
      </c>
      <c r="B252" s="23">
        <f t="shared" si="12"/>
        <v>0.09408446323</v>
      </c>
      <c r="C252" s="26">
        <v>17.0</v>
      </c>
      <c r="D252" s="26"/>
      <c r="E252" s="36">
        <v>0.39</v>
      </c>
      <c r="F252" s="43">
        <v>1.5</v>
      </c>
      <c r="G252" s="34">
        <v>0.0</v>
      </c>
      <c r="H252" s="34">
        <v>1.0</v>
      </c>
      <c r="I252" s="43">
        <v>1.0</v>
      </c>
      <c r="J252" s="9" t="s">
        <v>76</v>
      </c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14">
        <v>11.59652400064706</v>
      </c>
      <c r="B253" s="23">
        <f t="shared" si="12"/>
        <v>0.08875331093</v>
      </c>
      <c r="C253" s="26">
        <v>18.0</v>
      </c>
      <c r="D253" s="26"/>
      <c r="E253" s="34">
        <v>0.4</v>
      </c>
      <c r="F253" s="43">
        <v>1.5</v>
      </c>
      <c r="G253" s="34">
        <v>0.0</v>
      </c>
      <c r="H253" s="34">
        <v>1.0</v>
      </c>
      <c r="I253" s="43">
        <v>1.0</v>
      </c>
      <c r="J253" s="9" t="s">
        <v>76</v>
      </c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14">
        <v>14.63184989783997</v>
      </c>
      <c r="B254" s="23">
        <f t="shared" ref="B254:B281" si="13">A254/MAX(A$254:A$1048576)</f>
        <v>0.1119839983</v>
      </c>
      <c r="C254" s="26">
        <v>-16.0</v>
      </c>
      <c r="D254" s="26"/>
      <c r="E254" s="34">
        <v>0.0</v>
      </c>
      <c r="F254" s="43">
        <v>1.0</v>
      </c>
      <c r="G254" s="34">
        <v>0.0</v>
      </c>
      <c r="H254" s="34">
        <v>1.0</v>
      </c>
      <c r="I254" s="43">
        <v>0.0</v>
      </c>
      <c r="J254" s="9" t="s">
        <v>77</v>
      </c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14">
        <v>14.17963216733438</v>
      </c>
      <c r="B255" s="23">
        <f t="shared" si="13"/>
        <v>0.1085229766</v>
      </c>
      <c r="C255" s="26">
        <v>-15.0</v>
      </c>
      <c r="D255" s="26"/>
      <c r="E255" s="34">
        <v>0.0</v>
      </c>
      <c r="F255" s="43">
        <v>1.0</v>
      </c>
      <c r="G255" s="34">
        <v>0.0</v>
      </c>
      <c r="H255" s="34">
        <v>1.0</v>
      </c>
      <c r="I255" s="43">
        <v>0.0</v>
      </c>
      <c r="J255" s="9" t="s">
        <v>77</v>
      </c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14">
        <v>13.57042912058358</v>
      </c>
      <c r="B256" s="23">
        <f t="shared" si="13"/>
        <v>0.1038604771</v>
      </c>
      <c r="C256" s="26">
        <v>-14.0</v>
      </c>
      <c r="D256" s="26"/>
      <c r="E256" s="34">
        <v>0.0</v>
      </c>
      <c r="F256" s="43">
        <v>1.0</v>
      </c>
      <c r="G256" s="34">
        <v>0.0</v>
      </c>
      <c r="H256" s="34">
        <v>1.0</v>
      </c>
      <c r="I256" s="43">
        <v>0.0</v>
      </c>
      <c r="J256" s="9" t="s">
        <v>77</v>
      </c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14">
        <v>13.92924278987042</v>
      </c>
      <c r="B257" s="23">
        <f t="shared" si="13"/>
        <v>0.1066066363</v>
      </c>
      <c r="C257" s="26">
        <v>-13.0</v>
      </c>
      <c r="D257" s="26"/>
      <c r="E257" s="34">
        <v>0.0</v>
      </c>
      <c r="F257" s="43">
        <v>1.0</v>
      </c>
      <c r="G257" s="34">
        <v>0.0</v>
      </c>
      <c r="H257" s="34">
        <v>1.0</v>
      </c>
      <c r="I257" s="43">
        <v>0.0</v>
      </c>
      <c r="J257" s="9" t="s">
        <v>77</v>
      </c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14">
        <v>13.99541081072903</v>
      </c>
      <c r="B258" s="23">
        <f t="shared" si="13"/>
        <v>0.1071130493</v>
      </c>
      <c r="C258" s="26">
        <v>-12.0</v>
      </c>
      <c r="D258" s="26"/>
      <c r="E258" s="34">
        <v>0.0</v>
      </c>
      <c r="F258" s="43">
        <v>1.0</v>
      </c>
      <c r="G258" s="34">
        <v>0.0</v>
      </c>
      <c r="H258" s="34">
        <v>1.0</v>
      </c>
      <c r="I258" s="43">
        <v>0.0</v>
      </c>
      <c r="J258" s="9" t="s">
        <v>77</v>
      </c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14">
        <v>13.76372464251671</v>
      </c>
      <c r="B259" s="23">
        <f t="shared" si="13"/>
        <v>0.1053398529</v>
      </c>
      <c r="C259" s="26">
        <v>-11.0</v>
      </c>
      <c r="D259" s="26"/>
      <c r="E259" s="34">
        <v>0.0</v>
      </c>
      <c r="F259" s="43">
        <v>1.0</v>
      </c>
      <c r="G259" s="34">
        <v>0.0</v>
      </c>
      <c r="H259" s="34">
        <v>1.0</v>
      </c>
      <c r="I259" s="43">
        <v>0.0</v>
      </c>
      <c r="J259" s="9" t="s">
        <v>77</v>
      </c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14">
        <v>14.06715387208545</v>
      </c>
      <c r="B260" s="23">
        <f t="shared" si="13"/>
        <v>0.1076621306</v>
      </c>
      <c r="C260" s="26">
        <v>-10.0</v>
      </c>
      <c r="D260" s="26"/>
      <c r="E260" s="34">
        <v>0.0</v>
      </c>
      <c r="F260" s="43">
        <v>1.0</v>
      </c>
      <c r="G260" s="34">
        <v>0.0</v>
      </c>
      <c r="H260" s="34">
        <v>1.0</v>
      </c>
      <c r="I260" s="43">
        <v>0.0</v>
      </c>
      <c r="J260" s="9" t="s">
        <v>77</v>
      </c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14">
        <v>14.00761928004816</v>
      </c>
      <c r="B261" s="23">
        <f t="shared" si="13"/>
        <v>0.1072064861</v>
      </c>
      <c r="C261" s="26">
        <v>-9.0</v>
      </c>
      <c r="D261" s="26"/>
      <c r="E261" s="34">
        <v>0.0</v>
      </c>
      <c r="F261" s="43">
        <v>1.0</v>
      </c>
      <c r="G261" s="34">
        <v>0.0</v>
      </c>
      <c r="H261" s="34">
        <v>1.0</v>
      </c>
      <c r="I261" s="43">
        <v>0.0</v>
      </c>
      <c r="J261" s="9" t="s">
        <v>77</v>
      </c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14">
        <v>14.3902067975607</v>
      </c>
      <c r="B262" s="23">
        <f t="shared" si="13"/>
        <v>0.1101345971</v>
      </c>
      <c r="C262" s="26">
        <v>-8.0</v>
      </c>
      <c r="D262" s="26"/>
      <c r="E262" s="34">
        <v>0.0</v>
      </c>
      <c r="F262" s="43">
        <v>1.0</v>
      </c>
      <c r="G262" s="34">
        <v>0.0</v>
      </c>
      <c r="H262" s="34">
        <v>1.0</v>
      </c>
      <c r="I262" s="43">
        <v>0.0</v>
      </c>
      <c r="J262" s="9" t="s">
        <v>77</v>
      </c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14">
        <v>14.72258608920546</v>
      </c>
      <c r="B263" s="23">
        <f t="shared" si="13"/>
        <v>0.1126784423</v>
      </c>
      <c r="C263" s="26">
        <v>-7.0</v>
      </c>
      <c r="D263" s="26"/>
      <c r="E263" s="34">
        <v>0.0</v>
      </c>
      <c r="F263" s="43">
        <v>1.0</v>
      </c>
      <c r="G263" s="34">
        <v>0.0</v>
      </c>
      <c r="H263" s="34">
        <v>1.0</v>
      </c>
      <c r="I263" s="43">
        <v>0.0</v>
      </c>
      <c r="J263" s="9" t="s">
        <v>77</v>
      </c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14">
        <v>14.56114208989526</v>
      </c>
      <c r="B264" s="23">
        <f t="shared" si="13"/>
        <v>0.1114428402</v>
      </c>
      <c r="C264" s="26">
        <v>-6.0</v>
      </c>
      <c r="D264" s="26"/>
      <c r="E264" s="34">
        <v>0.0</v>
      </c>
      <c r="F264" s="43">
        <v>1.0</v>
      </c>
      <c r="G264" s="34">
        <v>0.0</v>
      </c>
      <c r="H264" s="34">
        <v>1.0</v>
      </c>
      <c r="I264" s="43">
        <v>0.0</v>
      </c>
      <c r="J264" s="9" t="s">
        <v>77</v>
      </c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14">
        <v>14.33891133700696</v>
      </c>
      <c r="B265" s="23">
        <f t="shared" si="13"/>
        <v>0.1097420103</v>
      </c>
      <c r="C265" s="26">
        <v>-5.0</v>
      </c>
      <c r="D265" s="26"/>
      <c r="E265" s="34">
        <v>0.0</v>
      </c>
      <c r="F265" s="43">
        <v>1.0</v>
      </c>
      <c r="G265" s="34">
        <v>0.0</v>
      </c>
      <c r="H265" s="34">
        <v>1.0</v>
      </c>
      <c r="I265" s="43">
        <v>0.0</v>
      </c>
      <c r="J265" s="9" t="s">
        <v>77</v>
      </c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14">
        <v>14.1698856977831</v>
      </c>
      <c r="B266" s="23">
        <f t="shared" si="13"/>
        <v>0.1084483826</v>
      </c>
      <c r="C266" s="26">
        <v>-4.0</v>
      </c>
      <c r="D266" s="26"/>
      <c r="E266" s="34">
        <v>0.0</v>
      </c>
      <c r="F266" s="43">
        <v>1.0</v>
      </c>
      <c r="G266" s="34">
        <v>0.0</v>
      </c>
      <c r="H266" s="34">
        <v>1.0</v>
      </c>
      <c r="I266" s="43">
        <v>0.0</v>
      </c>
      <c r="J266" s="9" t="s">
        <v>77</v>
      </c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14">
        <v>14.5526024395951</v>
      </c>
      <c r="B267" s="23">
        <f t="shared" si="13"/>
        <v>0.1113774825</v>
      </c>
      <c r="C267" s="26">
        <v>-3.0</v>
      </c>
      <c r="D267" s="26"/>
      <c r="E267" s="34">
        <v>0.0</v>
      </c>
      <c r="F267" s="43">
        <v>1.0</v>
      </c>
      <c r="G267" s="34">
        <v>0.0</v>
      </c>
      <c r="H267" s="34">
        <v>1.0</v>
      </c>
      <c r="I267" s="43">
        <v>0.0</v>
      </c>
      <c r="J267" s="9" t="s">
        <v>77</v>
      </c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14">
        <v>14.53335050843444</v>
      </c>
      <c r="B268" s="23">
        <f t="shared" si="13"/>
        <v>0.111230139</v>
      </c>
      <c r="C268" s="26">
        <v>-2.0</v>
      </c>
      <c r="D268" s="26" t="s">
        <v>51</v>
      </c>
      <c r="E268" s="34">
        <v>0.0</v>
      </c>
      <c r="F268" s="43">
        <v>1.0</v>
      </c>
      <c r="G268" s="34">
        <v>0.0</v>
      </c>
      <c r="H268" s="34">
        <v>1.0</v>
      </c>
      <c r="I268" s="43">
        <v>0.0</v>
      </c>
      <c r="J268" s="9" t="s">
        <v>77</v>
      </c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14">
        <v>14.80060429349782</v>
      </c>
      <c r="B269" s="23">
        <f t="shared" si="13"/>
        <v>0.11327555</v>
      </c>
      <c r="C269" s="26">
        <v>-1.0</v>
      </c>
      <c r="D269" s="26"/>
      <c r="E269" s="34">
        <v>0.0</v>
      </c>
      <c r="F269" s="43">
        <v>1.0</v>
      </c>
      <c r="G269" s="34">
        <v>0.0</v>
      </c>
      <c r="H269" s="34">
        <v>1.0</v>
      </c>
      <c r="I269" s="43">
        <v>1.0</v>
      </c>
      <c r="J269" s="9" t="s">
        <v>77</v>
      </c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14">
        <v>13.82614220359177</v>
      </c>
      <c r="B270" s="23">
        <f t="shared" si="13"/>
        <v>0.105817562</v>
      </c>
      <c r="C270" s="26">
        <v>0.0</v>
      </c>
      <c r="D270" s="26"/>
      <c r="E270" s="36">
        <v>0.035</v>
      </c>
      <c r="F270" s="43">
        <v>1.1</v>
      </c>
      <c r="G270" s="34">
        <v>0.025</v>
      </c>
      <c r="H270" s="34">
        <v>1.0</v>
      </c>
      <c r="I270" s="43">
        <v>1.0</v>
      </c>
      <c r="J270" s="9" t="s">
        <v>77</v>
      </c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14">
        <v>13.826862994627</v>
      </c>
      <c r="B271" s="23">
        <f t="shared" si="13"/>
        <v>0.1058230786</v>
      </c>
      <c r="C271" s="26">
        <v>1.0</v>
      </c>
      <c r="D271" s="26"/>
      <c r="E271" s="36">
        <v>0.035</v>
      </c>
      <c r="F271" s="43">
        <v>1.1</v>
      </c>
      <c r="G271" s="34">
        <v>0.025</v>
      </c>
      <c r="H271" s="34">
        <v>1.0</v>
      </c>
      <c r="I271" s="43">
        <v>1.0</v>
      </c>
      <c r="J271" s="9" t="s">
        <v>77</v>
      </c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14">
        <v>13.07899681640247</v>
      </c>
      <c r="B272" s="23">
        <f t="shared" si="13"/>
        <v>0.100099329</v>
      </c>
      <c r="C272" s="26">
        <v>2.0</v>
      </c>
      <c r="D272" s="26"/>
      <c r="E272" s="36">
        <v>0.04505</v>
      </c>
      <c r="F272" s="43">
        <v>1.0</v>
      </c>
      <c r="G272" s="34">
        <v>0.02505</v>
      </c>
      <c r="H272" s="34">
        <v>1.0</v>
      </c>
      <c r="I272" s="43">
        <v>1.0</v>
      </c>
      <c r="J272" s="9" t="s">
        <v>77</v>
      </c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14">
        <v>12.39928906941078</v>
      </c>
      <c r="B273" s="23">
        <f t="shared" si="13"/>
        <v>0.09489722593</v>
      </c>
      <c r="C273" s="26">
        <v>3.0</v>
      </c>
      <c r="D273" s="26"/>
      <c r="E273" s="36">
        <v>0.0451</v>
      </c>
      <c r="F273" s="43">
        <v>1.0</v>
      </c>
      <c r="G273" s="34">
        <v>0.0251</v>
      </c>
      <c r="H273" s="36">
        <v>1.0</v>
      </c>
      <c r="I273" s="43">
        <v>1.0</v>
      </c>
      <c r="J273" s="9" t="s">
        <v>77</v>
      </c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14">
        <v>12.03999636004403</v>
      </c>
      <c r="B274" s="23">
        <f t="shared" si="13"/>
        <v>0.09214740042</v>
      </c>
      <c r="C274" s="26">
        <v>4.0</v>
      </c>
      <c r="D274" s="26"/>
      <c r="E274" s="36">
        <v>0.05525</v>
      </c>
      <c r="F274" s="43">
        <v>1.0</v>
      </c>
      <c r="G274" s="34">
        <v>0.02525</v>
      </c>
      <c r="H274" s="36">
        <v>0.9727818181818182</v>
      </c>
      <c r="I274" s="43">
        <v>1.0</v>
      </c>
      <c r="J274" s="9" t="s">
        <v>77</v>
      </c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14">
        <v>11.13334967252374</v>
      </c>
      <c r="B275" s="23">
        <f t="shared" si="13"/>
        <v>0.08520843359</v>
      </c>
      <c r="C275" s="26">
        <v>5.0</v>
      </c>
      <c r="D275" s="26"/>
      <c r="E275" s="36">
        <v>0.075</v>
      </c>
      <c r="F275" s="43">
        <v>1.0</v>
      </c>
      <c r="G275" s="34">
        <v>0.0255</v>
      </c>
      <c r="H275" s="36">
        <v>0.9455636363636364</v>
      </c>
      <c r="I275" s="43">
        <v>1.0</v>
      </c>
      <c r="J275" s="9" t="s">
        <v>77</v>
      </c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14">
        <v>10.2606304082657</v>
      </c>
      <c r="B276" s="23">
        <f t="shared" si="13"/>
        <v>0.07852912829</v>
      </c>
      <c r="C276" s="26">
        <v>6.0</v>
      </c>
      <c r="D276" s="26"/>
      <c r="E276" s="36">
        <v>0.09</v>
      </c>
      <c r="F276" s="43">
        <v>1.0</v>
      </c>
      <c r="G276" s="34">
        <v>0.026</v>
      </c>
      <c r="H276" s="36">
        <v>0.9183454545454546</v>
      </c>
      <c r="I276" s="43">
        <v>1.0</v>
      </c>
      <c r="J276" s="9" t="s">
        <v>77</v>
      </c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14">
        <v>10.07704148301348</v>
      </c>
      <c r="B277" s="23">
        <f t="shared" si="13"/>
        <v>0.0771240413</v>
      </c>
      <c r="C277" s="26">
        <v>7.0</v>
      </c>
      <c r="D277" s="26"/>
      <c r="E277" s="36">
        <v>0.107</v>
      </c>
      <c r="F277" s="43">
        <v>1.0</v>
      </c>
      <c r="G277" s="34">
        <v>0.0275</v>
      </c>
      <c r="H277" s="36">
        <v>0.8911272727272728</v>
      </c>
      <c r="I277" s="43">
        <v>1.0</v>
      </c>
      <c r="J277" s="9" t="s">
        <v>77</v>
      </c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14">
        <v>10.34396774614745</v>
      </c>
      <c r="B278" s="23">
        <f t="shared" si="13"/>
        <v>0.07916694568</v>
      </c>
      <c r="C278" s="26">
        <v>8.0</v>
      </c>
      <c r="D278" s="26"/>
      <c r="E278" s="36">
        <v>0.128</v>
      </c>
      <c r="F278" s="43">
        <v>1.0</v>
      </c>
      <c r="G278" s="34">
        <v>0.0285</v>
      </c>
      <c r="H278" s="36">
        <v>0.863909090909091</v>
      </c>
      <c r="I278" s="43">
        <v>1.0</v>
      </c>
      <c r="J278" s="9" t="s">
        <v>77</v>
      </c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14">
        <v>9.965209542356876</v>
      </c>
      <c r="B279" s="23">
        <f t="shared" si="13"/>
        <v>0.07626814215</v>
      </c>
      <c r="C279" s="26">
        <v>9.0</v>
      </c>
      <c r="D279" s="26"/>
      <c r="E279" s="36">
        <v>0.13</v>
      </c>
      <c r="F279" s="43">
        <v>1.0</v>
      </c>
      <c r="G279" s="34">
        <v>0.03</v>
      </c>
      <c r="H279" s="36">
        <v>0.8366909090909092</v>
      </c>
      <c r="I279" s="43">
        <v>1.0</v>
      </c>
      <c r="J279" s="9" t="s">
        <v>77</v>
      </c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14">
        <v>9.6126236168958</v>
      </c>
      <c r="B280" s="23">
        <f t="shared" si="13"/>
        <v>0.07356964662</v>
      </c>
      <c r="C280" s="26">
        <v>10.0</v>
      </c>
      <c r="D280" s="26"/>
      <c r="E280" s="36">
        <v>0.152</v>
      </c>
      <c r="F280" s="43">
        <v>1.0</v>
      </c>
      <c r="G280" s="34">
        <v>0.032</v>
      </c>
      <c r="H280" s="36">
        <v>0.8094727272727273</v>
      </c>
      <c r="I280" s="43">
        <v>1.0</v>
      </c>
      <c r="J280" s="9" t="s">
        <v>77</v>
      </c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14">
        <v>8.623454664966232</v>
      </c>
      <c r="B281" s="23">
        <f t="shared" si="13"/>
        <v>0.06599910052</v>
      </c>
      <c r="C281" s="26">
        <v>11.0</v>
      </c>
      <c r="D281" s="26"/>
      <c r="E281" s="36">
        <v>0.156</v>
      </c>
      <c r="F281" s="43">
        <v>1.0</v>
      </c>
      <c r="G281" s="34">
        <v>0.0365</v>
      </c>
      <c r="H281" s="36">
        <v>0.7916889610389611</v>
      </c>
      <c r="I281" s="43">
        <v>1.0</v>
      </c>
      <c r="J281" s="9" t="s">
        <v>77</v>
      </c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14">
        <v>13.85944137332799</v>
      </c>
      <c r="B282" s="23">
        <f t="shared" ref="B282:B309" si="14">A282/MAX(A$282:A$1048576)</f>
        <v>0.1060724153</v>
      </c>
      <c r="C282" s="26">
        <v>-14.0</v>
      </c>
      <c r="D282" s="26"/>
      <c r="E282" s="34">
        <v>0.0</v>
      </c>
      <c r="F282" s="43">
        <v>1.0</v>
      </c>
      <c r="G282" s="34">
        <v>0.0</v>
      </c>
      <c r="H282" s="34">
        <v>1.0</v>
      </c>
      <c r="I282" s="43">
        <v>0.0</v>
      </c>
      <c r="J282" s="9" t="s">
        <v>78</v>
      </c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14">
        <v>13.66279842347716</v>
      </c>
      <c r="B283" s="23">
        <f t="shared" si="14"/>
        <v>0.1045674201</v>
      </c>
      <c r="C283" s="26">
        <v>-13.0</v>
      </c>
      <c r="D283" s="26"/>
      <c r="E283" s="34">
        <v>0.0</v>
      </c>
      <c r="F283" s="43">
        <v>1.0</v>
      </c>
      <c r="G283" s="34">
        <v>0.0</v>
      </c>
      <c r="H283" s="34">
        <v>1.0</v>
      </c>
      <c r="I283" s="43">
        <v>0.0</v>
      </c>
      <c r="J283" s="9" t="s">
        <v>78</v>
      </c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14">
        <v>13.9471840372361</v>
      </c>
      <c r="B284" s="23">
        <f t="shared" si="14"/>
        <v>0.1067439486</v>
      </c>
      <c r="C284" s="26">
        <v>-12.0</v>
      </c>
      <c r="D284" s="26"/>
      <c r="E284" s="34">
        <v>0.0</v>
      </c>
      <c r="F284" s="43">
        <v>1.0</v>
      </c>
      <c r="G284" s="34">
        <v>0.0</v>
      </c>
      <c r="H284" s="34">
        <v>1.0</v>
      </c>
      <c r="I284" s="43">
        <v>0.0</v>
      </c>
      <c r="J284" s="9" t="s">
        <v>78</v>
      </c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14">
        <v>13.39634656701651</v>
      </c>
      <c r="B285" s="23">
        <f t="shared" si="14"/>
        <v>0.1025281465</v>
      </c>
      <c r="C285" s="26">
        <v>-11.0</v>
      </c>
      <c r="D285" s="26"/>
      <c r="E285" s="34">
        <v>0.0</v>
      </c>
      <c r="F285" s="43">
        <v>1.0</v>
      </c>
      <c r="G285" s="34">
        <v>0.0</v>
      </c>
      <c r="H285" s="34">
        <v>1.0</v>
      </c>
      <c r="I285" s="43">
        <v>0.0</v>
      </c>
      <c r="J285" s="9" t="s">
        <v>78</v>
      </c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14">
        <v>13.34383785826241</v>
      </c>
      <c r="B286" s="23">
        <f t="shared" si="14"/>
        <v>0.1021262742</v>
      </c>
      <c r="C286" s="26">
        <v>-10.0</v>
      </c>
      <c r="D286" s="26"/>
      <c r="E286" s="34">
        <v>0.0</v>
      </c>
      <c r="F286" s="43">
        <v>1.0</v>
      </c>
      <c r="G286" s="34">
        <v>0.0</v>
      </c>
      <c r="H286" s="34">
        <v>1.0</v>
      </c>
      <c r="I286" s="43">
        <v>0.0</v>
      </c>
      <c r="J286" s="9" t="s">
        <v>78</v>
      </c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14">
        <v>12.79979674850068</v>
      </c>
      <c r="B287" s="23">
        <f t="shared" si="14"/>
        <v>0.09796248777</v>
      </c>
      <c r="C287" s="26">
        <v>-9.0</v>
      </c>
      <c r="D287" s="26"/>
      <c r="E287" s="34">
        <v>0.0</v>
      </c>
      <c r="F287" s="43">
        <v>1.0</v>
      </c>
      <c r="G287" s="34">
        <v>0.0</v>
      </c>
      <c r="H287" s="34">
        <v>1.0</v>
      </c>
      <c r="I287" s="43">
        <v>0.0</v>
      </c>
      <c r="J287" s="9" t="s">
        <v>78</v>
      </c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14">
        <v>12.82888805909413</v>
      </c>
      <c r="B288" s="23">
        <f t="shared" si="14"/>
        <v>0.0981851364</v>
      </c>
      <c r="C288" s="26">
        <v>-8.0</v>
      </c>
      <c r="D288" s="26"/>
      <c r="E288" s="34">
        <v>0.0</v>
      </c>
      <c r="F288" s="43">
        <v>1.0</v>
      </c>
      <c r="G288" s="34">
        <v>0.0</v>
      </c>
      <c r="H288" s="34">
        <v>1.0</v>
      </c>
      <c r="I288" s="43">
        <v>0.0</v>
      </c>
      <c r="J288" s="9" t="s">
        <v>78</v>
      </c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14">
        <v>13.71209521464702</v>
      </c>
      <c r="B289" s="23">
        <f t="shared" si="14"/>
        <v>0.1049447102</v>
      </c>
      <c r="C289" s="26">
        <v>-7.0</v>
      </c>
      <c r="D289" s="26"/>
      <c r="E289" s="34">
        <v>0.0</v>
      </c>
      <c r="F289" s="43">
        <v>1.0</v>
      </c>
      <c r="G289" s="34">
        <v>0.0</v>
      </c>
      <c r="H289" s="34">
        <v>1.0</v>
      </c>
      <c r="I289" s="43">
        <v>0.0</v>
      </c>
      <c r="J289" s="9" t="s">
        <v>78</v>
      </c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14">
        <v>13.2945471963422</v>
      </c>
      <c r="B290" s="23">
        <f t="shared" si="14"/>
        <v>0.1017490311</v>
      </c>
      <c r="C290" s="26">
        <v>-6.0</v>
      </c>
      <c r="D290" s="26"/>
      <c r="E290" s="34">
        <v>0.0</v>
      </c>
      <c r="F290" s="43">
        <v>1.0</v>
      </c>
      <c r="G290" s="34">
        <v>0.0</v>
      </c>
      <c r="H290" s="34">
        <v>1.0</v>
      </c>
      <c r="I290" s="43">
        <v>0.0</v>
      </c>
      <c r="J290" s="9" t="s">
        <v>78</v>
      </c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14">
        <v>12.81782345982547</v>
      </c>
      <c r="B291" s="23">
        <f t="shared" si="14"/>
        <v>0.09810045414</v>
      </c>
      <c r="C291" s="26">
        <v>-5.0</v>
      </c>
      <c r="D291" s="26"/>
      <c r="E291" s="34">
        <v>0.0</v>
      </c>
      <c r="F291" s="43">
        <v>1.0</v>
      </c>
      <c r="G291" s="34">
        <v>0.0</v>
      </c>
      <c r="H291" s="34">
        <v>1.0</v>
      </c>
      <c r="I291" s="43">
        <v>0.0</v>
      </c>
      <c r="J291" s="9" t="s">
        <v>78</v>
      </c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14">
        <v>12.8994392926979</v>
      </c>
      <c r="B292" s="23">
        <f t="shared" si="14"/>
        <v>0.0987250961</v>
      </c>
      <c r="C292" s="26">
        <v>-4.0</v>
      </c>
      <c r="D292" s="26"/>
      <c r="E292" s="34">
        <v>0.0</v>
      </c>
      <c r="F292" s="43">
        <v>1.0</v>
      </c>
      <c r="G292" s="34">
        <v>0.0</v>
      </c>
      <c r="H292" s="34">
        <v>1.0</v>
      </c>
      <c r="I292" s="43">
        <v>0.0</v>
      </c>
      <c r="J292" s="9" t="s">
        <v>78</v>
      </c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14">
        <v>12.80723689167502</v>
      </c>
      <c r="B293" s="23">
        <f t="shared" si="14"/>
        <v>0.09801943047</v>
      </c>
      <c r="C293" s="26">
        <v>-3.0</v>
      </c>
      <c r="D293" s="26"/>
      <c r="E293" s="34">
        <v>0.0</v>
      </c>
      <c r="F293" s="43">
        <v>1.0</v>
      </c>
      <c r="G293" s="34">
        <v>0.0</v>
      </c>
      <c r="H293" s="34">
        <v>1.0</v>
      </c>
      <c r="I293" s="43">
        <v>0.0</v>
      </c>
      <c r="J293" s="9" t="s">
        <v>78</v>
      </c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14">
        <v>12.89989807051336</v>
      </c>
      <c r="B294" s="23">
        <f t="shared" si="14"/>
        <v>0.09872860732</v>
      </c>
      <c r="C294" s="26">
        <v>-2.0</v>
      </c>
      <c r="D294" s="26" t="s">
        <v>51</v>
      </c>
      <c r="E294" s="34">
        <v>0.0</v>
      </c>
      <c r="F294" s="43">
        <v>1.0</v>
      </c>
      <c r="G294" s="34">
        <v>0.0</v>
      </c>
      <c r="H294" s="34">
        <v>1.0</v>
      </c>
      <c r="I294" s="43">
        <v>0.0</v>
      </c>
      <c r="J294" s="9" t="s">
        <v>78</v>
      </c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14">
        <v>13.09991131353904</v>
      </c>
      <c r="B295" s="23">
        <f t="shared" si="14"/>
        <v>0.1002593969</v>
      </c>
      <c r="C295" s="26">
        <v>-1.0</v>
      </c>
      <c r="D295" s="26"/>
      <c r="E295" s="36">
        <v>0.01</v>
      </c>
      <c r="F295" s="43">
        <v>1.0</v>
      </c>
      <c r="G295" s="34">
        <v>0.0</v>
      </c>
      <c r="H295" s="34">
        <v>1.0</v>
      </c>
      <c r="I295" s="43">
        <v>0.0</v>
      </c>
      <c r="J295" s="9" t="s">
        <v>78</v>
      </c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14">
        <v>12.8520179645273</v>
      </c>
      <c r="B296" s="23">
        <f t="shared" si="14"/>
        <v>0.09836215976</v>
      </c>
      <c r="C296" s="26">
        <v>0.0</v>
      </c>
      <c r="D296" s="26"/>
      <c r="E296" s="36">
        <v>0.015</v>
      </c>
      <c r="F296" s="43">
        <v>1.0</v>
      </c>
      <c r="G296" s="34">
        <v>0.0</v>
      </c>
      <c r="H296" s="34">
        <v>1.0</v>
      </c>
      <c r="I296" s="43">
        <v>0.0</v>
      </c>
      <c r="J296" s="9" t="s">
        <v>78</v>
      </c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14">
        <v>13.12175471758358</v>
      </c>
      <c r="B297" s="23">
        <f t="shared" si="14"/>
        <v>0.1004265741</v>
      </c>
      <c r="C297" s="26">
        <v>1.0</v>
      </c>
      <c r="D297" s="26"/>
      <c r="E297" s="36">
        <v>0.02</v>
      </c>
      <c r="F297" s="43">
        <v>1.0</v>
      </c>
      <c r="G297" s="34">
        <v>0.0</v>
      </c>
      <c r="H297" s="34">
        <v>1.0</v>
      </c>
      <c r="I297" s="43">
        <v>1.0</v>
      </c>
      <c r="J297" s="9" t="s">
        <v>78</v>
      </c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14">
        <v>11.87912838187551</v>
      </c>
      <c r="B298" s="23">
        <f t="shared" si="14"/>
        <v>0.09091620685</v>
      </c>
      <c r="C298" s="26">
        <v>2.0</v>
      </c>
      <c r="D298" s="26"/>
      <c r="E298" s="36">
        <v>0.025</v>
      </c>
      <c r="F298" s="43">
        <v>1.0</v>
      </c>
      <c r="G298" s="34">
        <v>0.0</v>
      </c>
      <c r="H298" s="34">
        <v>1.0</v>
      </c>
      <c r="I298" s="43">
        <v>1.0</v>
      </c>
      <c r="J298" s="9" t="s">
        <v>78</v>
      </c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14">
        <v>12.36500155099957</v>
      </c>
      <c r="B299" s="23">
        <f t="shared" si="14"/>
        <v>0.09463480843</v>
      </c>
      <c r="C299" s="26">
        <v>3.0</v>
      </c>
      <c r="D299" s="26"/>
      <c r="E299" s="36">
        <v>0.03</v>
      </c>
      <c r="F299" s="43">
        <v>1.0</v>
      </c>
      <c r="G299" s="34">
        <v>0.0</v>
      </c>
      <c r="H299" s="34">
        <v>1.0</v>
      </c>
      <c r="I299" s="43">
        <v>1.0</v>
      </c>
      <c r="J299" s="9" t="s">
        <v>78</v>
      </c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14">
        <v>11.80366090574936</v>
      </c>
      <c r="B300" s="23">
        <f t="shared" si="14"/>
        <v>0.09033862099</v>
      </c>
      <c r="C300" s="26">
        <v>4.0</v>
      </c>
      <c r="D300" s="26" t="s">
        <v>150</v>
      </c>
      <c r="E300" s="36">
        <v>0.035</v>
      </c>
      <c r="F300" s="43">
        <v>1.0</v>
      </c>
      <c r="G300" s="34">
        <v>0.0</v>
      </c>
      <c r="H300" s="34">
        <v>1.0</v>
      </c>
      <c r="I300" s="43">
        <v>1.0</v>
      </c>
      <c r="J300" s="9" t="s">
        <v>78</v>
      </c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14">
        <v>10.72845734110475</v>
      </c>
      <c r="B301" s="23">
        <f t="shared" si="14"/>
        <v>0.08210961406</v>
      </c>
      <c r="C301" s="26">
        <v>5.0</v>
      </c>
      <c r="D301" s="26"/>
      <c r="E301" s="36">
        <v>0.04</v>
      </c>
      <c r="F301" s="43">
        <v>1.0</v>
      </c>
      <c r="G301" s="34">
        <v>0.0</v>
      </c>
      <c r="H301" s="34">
        <v>1.0</v>
      </c>
      <c r="I301" s="43">
        <v>1.0</v>
      </c>
      <c r="J301" s="9" t="s">
        <v>78</v>
      </c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14">
        <v>10.87914980291944</v>
      </c>
      <c r="B302" s="23">
        <f t="shared" si="14"/>
        <v>0.08326292991</v>
      </c>
      <c r="C302" s="26">
        <v>6.0</v>
      </c>
      <c r="D302" s="26" t="s">
        <v>153</v>
      </c>
      <c r="E302" s="36">
        <v>0.05</v>
      </c>
      <c r="F302" s="43">
        <v>1.0</v>
      </c>
      <c r="G302" s="34">
        <v>0.05</v>
      </c>
      <c r="H302" s="34">
        <v>1.0</v>
      </c>
      <c r="I302" s="43">
        <v>1.0</v>
      </c>
      <c r="J302" s="9" t="s">
        <v>78</v>
      </c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14">
        <v>10.22992899050958</v>
      </c>
      <c r="B303" s="23">
        <f t="shared" si="14"/>
        <v>0.0782941568</v>
      </c>
      <c r="C303" s="26">
        <v>7.0</v>
      </c>
      <c r="D303" s="26"/>
      <c r="E303" s="36">
        <v>0.06</v>
      </c>
      <c r="F303" s="43">
        <v>1.0</v>
      </c>
      <c r="G303" s="34">
        <v>0.05</v>
      </c>
      <c r="H303" s="34">
        <v>1.0</v>
      </c>
      <c r="I303" s="43">
        <v>1.0</v>
      </c>
      <c r="J303" s="9" t="s">
        <v>78</v>
      </c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14">
        <v>9.21261908197882</v>
      </c>
      <c r="B304" s="23">
        <f t="shared" si="14"/>
        <v>0.07050823555</v>
      </c>
      <c r="C304" s="26">
        <v>8.0</v>
      </c>
      <c r="D304" s="26"/>
      <c r="E304" s="36">
        <v>0.07</v>
      </c>
      <c r="F304" s="43">
        <v>1.0</v>
      </c>
      <c r="G304" s="34">
        <v>0.05</v>
      </c>
      <c r="H304" s="34">
        <v>1.0</v>
      </c>
      <c r="I304" s="43">
        <v>1.0</v>
      </c>
      <c r="J304" s="9" t="s">
        <v>78</v>
      </c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14">
        <v>9.716775393488579</v>
      </c>
      <c r="B305" s="23">
        <f t="shared" si="14"/>
        <v>0.07436676608</v>
      </c>
      <c r="C305" s="26">
        <v>9.0</v>
      </c>
      <c r="D305" s="26"/>
      <c r="E305" s="36">
        <v>0.08</v>
      </c>
      <c r="F305" s="43">
        <v>1.0</v>
      </c>
      <c r="G305" s="34">
        <v>0.05</v>
      </c>
      <c r="H305" s="34">
        <v>1.0</v>
      </c>
      <c r="I305" s="43">
        <v>1.0</v>
      </c>
      <c r="J305" s="9" t="s">
        <v>78</v>
      </c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14">
        <v>9.379875966632952</v>
      </c>
      <c r="B306" s="23">
        <f t="shared" si="14"/>
        <v>0.07178832623</v>
      </c>
      <c r="C306" s="26">
        <v>10.0</v>
      </c>
      <c r="D306" s="26"/>
      <c r="E306" s="36">
        <v>0.09</v>
      </c>
      <c r="F306" s="43">
        <v>1.0</v>
      </c>
      <c r="G306" s="34">
        <v>0.05</v>
      </c>
      <c r="H306" s="34">
        <v>1.0</v>
      </c>
      <c r="I306" s="43">
        <v>1.0</v>
      </c>
      <c r="J306" s="9" t="s">
        <v>78</v>
      </c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14">
        <v>9.606950255453134</v>
      </c>
      <c r="B307" s="23">
        <f t="shared" si="14"/>
        <v>0.07352622588</v>
      </c>
      <c r="C307" s="26">
        <v>11.0</v>
      </c>
      <c r="D307" s="26"/>
      <c r="E307" s="36">
        <v>0.1</v>
      </c>
      <c r="F307" s="43">
        <v>1.0</v>
      </c>
      <c r="G307" s="34">
        <v>0.05</v>
      </c>
      <c r="H307" s="34">
        <v>1.0</v>
      </c>
      <c r="I307" s="43">
        <v>1.0</v>
      </c>
      <c r="J307" s="9" t="s">
        <v>78</v>
      </c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14">
        <v>9.334612111589713</v>
      </c>
      <c r="B308" s="23">
        <f t="shared" si="14"/>
        <v>0.07144190199</v>
      </c>
      <c r="C308" s="26">
        <v>12.0</v>
      </c>
      <c r="D308" s="26"/>
      <c r="E308" s="36">
        <v>0.11</v>
      </c>
      <c r="F308" s="43">
        <v>1.0</v>
      </c>
      <c r="G308" s="34">
        <v>0.05</v>
      </c>
      <c r="H308" s="34">
        <v>1.0</v>
      </c>
      <c r="I308" s="43">
        <v>1.0</v>
      </c>
      <c r="J308" s="9" t="s">
        <v>78</v>
      </c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14">
        <v>9.282357690592033</v>
      </c>
      <c r="B309" s="23">
        <f t="shared" si="14"/>
        <v>0.07104197587</v>
      </c>
      <c r="C309" s="26">
        <v>13.0</v>
      </c>
      <c r="D309" s="26"/>
      <c r="E309" s="36">
        <v>0.12</v>
      </c>
      <c r="F309" s="43">
        <v>1.0</v>
      </c>
      <c r="G309" s="34">
        <v>0.05</v>
      </c>
      <c r="H309" s="34">
        <v>1.0</v>
      </c>
      <c r="I309" s="43">
        <v>1.0</v>
      </c>
      <c r="J309" s="9" t="s">
        <v>78</v>
      </c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14">
        <v>19.38336213008909</v>
      </c>
      <c r="B310" s="23">
        <f t="shared" ref="B310:B337" si="15">A310/MAX(A$310:A$1048576)</f>
        <v>0.1483494162</v>
      </c>
      <c r="C310" s="26">
        <v>-22.0</v>
      </c>
      <c r="D310" s="26"/>
      <c r="E310" s="34">
        <v>0.0</v>
      </c>
      <c r="F310" s="43">
        <v>1.0</v>
      </c>
      <c r="G310" s="34">
        <v>0.0</v>
      </c>
      <c r="H310" s="34">
        <v>1.0</v>
      </c>
      <c r="I310" s="43">
        <v>0.0</v>
      </c>
      <c r="J310" s="9" t="s">
        <v>79</v>
      </c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14">
        <v>19.04489196451983</v>
      </c>
      <c r="B311" s="23">
        <f t="shared" si="15"/>
        <v>0.1457589548</v>
      </c>
      <c r="C311" s="26">
        <v>-21.0</v>
      </c>
      <c r="D311" s="26"/>
      <c r="E311" s="34">
        <v>0.0</v>
      </c>
      <c r="F311" s="43">
        <v>1.0</v>
      </c>
      <c r="G311" s="34">
        <v>0.0</v>
      </c>
      <c r="H311" s="34">
        <v>1.0</v>
      </c>
      <c r="I311" s="43">
        <v>0.0</v>
      </c>
      <c r="J311" s="9" t="s">
        <v>79</v>
      </c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14">
        <v>18.75510613791542</v>
      </c>
      <c r="B312" s="23">
        <f t="shared" si="15"/>
        <v>0.1435410961</v>
      </c>
      <c r="C312" s="26">
        <v>-20.0</v>
      </c>
      <c r="D312" s="26"/>
      <c r="E312" s="34">
        <v>0.0</v>
      </c>
      <c r="F312" s="43">
        <v>1.0</v>
      </c>
      <c r="G312" s="34">
        <v>0.0</v>
      </c>
      <c r="H312" s="34">
        <v>1.0</v>
      </c>
      <c r="I312" s="43">
        <v>0.0</v>
      </c>
      <c r="J312" s="9" t="s">
        <v>79</v>
      </c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14">
        <v>18.65371556398123</v>
      </c>
      <c r="B313" s="23">
        <f t="shared" si="15"/>
        <v>0.1427651094</v>
      </c>
      <c r="C313" s="26">
        <v>-19.0</v>
      </c>
      <c r="D313" s="26"/>
      <c r="E313" s="34">
        <v>0.0</v>
      </c>
      <c r="F313" s="43">
        <v>1.0</v>
      </c>
      <c r="G313" s="34">
        <v>0.0</v>
      </c>
      <c r="H313" s="34">
        <v>1.0</v>
      </c>
      <c r="I313" s="43">
        <v>0.0</v>
      </c>
      <c r="J313" s="9" t="s">
        <v>79</v>
      </c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14">
        <v>19.34440089661744</v>
      </c>
      <c r="B314" s="23">
        <f t="shared" si="15"/>
        <v>0.1480512287</v>
      </c>
      <c r="C314" s="26">
        <v>-18.0</v>
      </c>
      <c r="D314" s="26"/>
      <c r="E314" s="34">
        <v>0.0</v>
      </c>
      <c r="F314" s="43">
        <v>1.0</v>
      </c>
      <c r="G314" s="34">
        <v>0.0</v>
      </c>
      <c r="H314" s="34">
        <v>1.0</v>
      </c>
      <c r="I314" s="43">
        <v>0.0</v>
      </c>
      <c r="J314" s="9" t="s">
        <v>79</v>
      </c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14">
        <v>19.4888117872102</v>
      </c>
      <c r="B315" s="23">
        <f t="shared" si="15"/>
        <v>0.149156469</v>
      </c>
      <c r="C315" s="26">
        <v>-17.0</v>
      </c>
      <c r="D315" s="26"/>
      <c r="E315" s="34">
        <v>0.0</v>
      </c>
      <c r="F315" s="43">
        <v>1.0</v>
      </c>
      <c r="G315" s="34">
        <v>0.0</v>
      </c>
      <c r="H315" s="34">
        <v>1.0</v>
      </c>
      <c r="I315" s="43">
        <v>0.0</v>
      </c>
      <c r="J315" s="9" t="s">
        <v>79</v>
      </c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14">
        <v>19.86980815965414</v>
      </c>
      <c r="B316" s="23">
        <f t="shared" si="15"/>
        <v>0.1520724022</v>
      </c>
      <c r="C316" s="26">
        <v>-16.0</v>
      </c>
      <c r="D316" s="26"/>
      <c r="E316" s="34">
        <v>0.0</v>
      </c>
      <c r="F316" s="43">
        <v>1.0</v>
      </c>
      <c r="G316" s="34">
        <v>0.0</v>
      </c>
      <c r="H316" s="34">
        <v>1.0</v>
      </c>
      <c r="I316" s="43">
        <v>0.0</v>
      </c>
      <c r="J316" s="9" t="s">
        <v>79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14">
        <v>19.48520051455375</v>
      </c>
      <c r="B317" s="23">
        <f t="shared" si="15"/>
        <v>0.1491288303</v>
      </c>
      <c r="C317" s="26">
        <v>-15.0</v>
      </c>
      <c r="D317" s="26"/>
      <c r="E317" s="34">
        <v>0.0</v>
      </c>
      <c r="F317" s="43">
        <v>1.0</v>
      </c>
      <c r="G317" s="34">
        <v>0.0</v>
      </c>
      <c r="H317" s="34">
        <v>1.0</v>
      </c>
      <c r="I317" s="43">
        <v>0.0</v>
      </c>
      <c r="J317" s="9" t="s">
        <v>79</v>
      </c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14">
        <v>19.31631773451705</v>
      </c>
      <c r="B318" s="23">
        <f t="shared" si="15"/>
        <v>0.1478362959</v>
      </c>
      <c r="C318" s="26">
        <v>-14.0</v>
      </c>
      <c r="D318" s="26"/>
      <c r="E318" s="34">
        <v>0.0</v>
      </c>
      <c r="F318" s="43">
        <v>1.0</v>
      </c>
      <c r="G318" s="34">
        <v>0.0</v>
      </c>
      <c r="H318" s="34">
        <v>1.0</v>
      </c>
      <c r="I318" s="43">
        <v>0.0</v>
      </c>
      <c r="J318" s="9" t="s">
        <v>79</v>
      </c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14">
        <v>20.04315154019475</v>
      </c>
      <c r="B319" s="23">
        <f t="shared" si="15"/>
        <v>0.1533990755</v>
      </c>
      <c r="C319" s="26">
        <v>-13.0</v>
      </c>
      <c r="D319" s="26"/>
      <c r="E319" s="34">
        <v>0.0</v>
      </c>
      <c r="F319" s="43">
        <v>1.0</v>
      </c>
      <c r="G319" s="34">
        <v>0.0</v>
      </c>
      <c r="H319" s="34">
        <v>1.0</v>
      </c>
      <c r="I319" s="43">
        <v>0.0</v>
      </c>
      <c r="J319" s="9" t="s">
        <v>79</v>
      </c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14">
        <v>19.43197198615313</v>
      </c>
      <c r="B320" s="23">
        <f t="shared" si="15"/>
        <v>0.1487214489</v>
      </c>
      <c r="C320" s="26">
        <v>-12.0</v>
      </c>
      <c r="D320" s="26"/>
      <c r="E320" s="34">
        <v>0.0</v>
      </c>
      <c r="F320" s="43">
        <v>1.0</v>
      </c>
      <c r="G320" s="34">
        <v>0.0</v>
      </c>
      <c r="H320" s="34">
        <v>1.0</v>
      </c>
      <c r="I320" s="43">
        <v>0.0</v>
      </c>
      <c r="J320" s="9" t="s">
        <v>79</v>
      </c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14">
        <v>18.94771675493034</v>
      </c>
      <c r="B321" s="23">
        <f t="shared" si="15"/>
        <v>0.1450152301</v>
      </c>
      <c r="C321" s="26">
        <v>-11.0</v>
      </c>
      <c r="D321" s="26"/>
      <c r="E321" s="34">
        <v>0.0</v>
      </c>
      <c r="F321" s="43">
        <v>1.0</v>
      </c>
      <c r="G321" s="34">
        <v>0.0</v>
      </c>
      <c r="H321" s="34">
        <v>1.0</v>
      </c>
      <c r="I321" s="43">
        <v>0.0</v>
      </c>
      <c r="J321" s="9" t="s">
        <v>79</v>
      </c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14">
        <v>18.82991282148795</v>
      </c>
      <c r="B322" s="23">
        <f t="shared" si="15"/>
        <v>0.1441136247</v>
      </c>
      <c r="C322" s="26">
        <v>-10.0</v>
      </c>
      <c r="D322" s="26"/>
      <c r="E322" s="34">
        <v>0.0</v>
      </c>
      <c r="F322" s="43">
        <v>1.0</v>
      </c>
      <c r="G322" s="34">
        <v>0.0</v>
      </c>
      <c r="H322" s="34">
        <v>1.0</v>
      </c>
      <c r="I322" s="43">
        <v>0.0</v>
      </c>
      <c r="J322" s="9" t="s">
        <v>79</v>
      </c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14">
        <v>18.47715610341882</v>
      </c>
      <c r="B323" s="23">
        <f t="shared" si="15"/>
        <v>0.141413822</v>
      </c>
      <c r="C323" s="26">
        <v>-9.0</v>
      </c>
      <c r="D323" s="26"/>
      <c r="E323" s="34">
        <v>0.0</v>
      </c>
      <c r="F323" s="43">
        <v>1.0</v>
      </c>
      <c r="G323" s="34">
        <v>0.0</v>
      </c>
      <c r="H323" s="34">
        <v>1.0</v>
      </c>
      <c r="I323" s="43">
        <v>0.0</v>
      </c>
      <c r="J323" s="9" t="s">
        <v>79</v>
      </c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14">
        <v>18.66928469973709</v>
      </c>
      <c r="B324" s="23">
        <f t="shared" si="15"/>
        <v>0.1428842668</v>
      </c>
      <c r="C324" s="26">
        <v>-8.0</v>
      </c>
      <c r="D324" s="26"/>
      <c r="E324" s="34">
        <v>0.0</v>
      </c>
      <c r="F324" s="43">
        <v>1.0</v>
      </c>
      <c r="G324" s="34">
        <v>0.0</v>
      </c>
      <c r="H324" s="34">
        <v>1.0</v>
      </c>
      <c r="I324" s="43">
        <v>0.0</v>
      </c>
      <c r="J324" s="9" t="s">
        <v>79</v>
      </c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14">
        <v>18.90217775910111</v>
      </c>
      <c r="B325" s="23">
        <f t="shared" si="15"/>
        <v>0.1446667001</v>
      </c>
      <c r="C325" s="26">
        <v>-7.0</v>
      </c>
      <c r="D325" s="26"/>
      <c r="E325" s="34">
        <v>0.0</v>
      </c>
      <c r="F325" s="43">
        <v>1.0</v>
      </c>
      <c r="G325" s="34">
        <v>0.0</v>
      </c>
      <c r="H325" s="34">
        <v>1.0</v>
      </c>
      <c r="I325" s="43">
        <v>0.0</v>
      </c>
      <c r="J325" s="9" t="s">
        <v>79</v>
      </c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14">
        <v>17.82071155555087</v>
      </c>
      <c r="B326" s="23">
        <f t="shared" si="15"/>
        <v>0.1363897624</v>
      </c>
      <c r="C326" s="26">
        <v>-6.0</v>
      </c>
      <c r="D326" s="26"/>
      <c r="E326" s="34">
        <v>0.0</v>
      </c>
      <c r="F326" s="43">
        <v>1.0</v>
      </c>
      <c r="G326" s="34">
        <v>0.0</v>
      </c>
      <c r="H326" s="34">
        <v>1.0</v>
      </c>
      <c r="I326" s="43">
        <v>0.0</v>
      </c>
      <c r="J326" s="9" t="s">
        <v>79</v>
      </c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14">
        <v>18.10511909973578</v>
      </c>
      <c r="B327" s="23">
        <f t="shared" si="15"/>
        <v>0.1385664588</v>
      </c>
      <c r="C327" s="26">
        <v>-5.0</v>
      </c>
      <c r="D327" s="26"/>
      <c r="E327" s="34">
        <v>0.0</v>
      </c>
      <c r="F327" s="43">
        <v>1.0</v>
      </c>
      <c r="G327" s="34">
        <v>0.0</v>
      </c>
      <c r="H327" s="34">
        <v>1.0</v>
      </c>
      <c r="I327" s="43">
        <v>0.0</v>
      </c>
      <c r="J327" s="9" t="s">
        <v>79</v>
      </c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14">
        <v>17.57113216444347</v>
      </c>
      <c r="B328" s="23">
        <f t="shared" si="15"/>
        <v>0.1344796213</v>
      </c>
      <c r="C328" s="26">
        <v>-4.0</v>
      </c>
      <c r="D328" s="26" t="s">
        <v>51</v>
      </c>
      <c r="E328" s="34">
        <v>0.0</v>
      </c>
      <c r="F328" s="43">
        <v>1.0</v>
      </c>
      <c r="G328" s="34">
        <v>0.0</v>
      </c>
      <c r="H328" s="34">
        <v>1.0</v>
      </c>
      <c r="I328" s="43">
        <v>0.0</v>
      </c>
      <c r="J328" s="9" t="s">
        <v>79</v>
      </c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14">
        <v>16.53676856354947</v>
      </c>
      <c r="B329" s="23">
        <f t="shared" si="15"/>
        <v>0.1265631807</v>
      </c>
      <c r="C329" s="26">
        <v>-3.0</v>
      </c>
      <c r="D329" s="26"/>
      <c r="E329" s="34">
        <v>0.0</v>
      </c>
      <c r="F329" s="43">
        <v>1.0</v>
      </c>
      <c r="G329" s="34">
        <v>0.0</v>
      </c>
      <c r="H329" s="34">
        <v>1.0</v>
      </c>
      <c r="I329" s="43">
        <v>0.0</v>
      </c>
      <c r="J329" s="9" t="s">
        <v>79</v>
      </c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14">
        <v>16.65400763530154</v>
      </c>
      <c r="B330" s="23">
        <f t="shared" si="15"/>
        <v>0.127460463</v>
      </c>
      <c r="C330" s="26">
        <v>-2.0</v>
      </c>
      <c r="D330" s="26"/>
      <c r="E330" s="34">
        <v>0.0</v>
      </c>
      <c r="F330" s="43">
        <v>1.0</v>
      </c>
      <c r="G330" s="34">
        <v>0.0</v>
      </c>
      <c r="H330" s="34">
        <v>1.0</v>
      </c>
      <c r="I330" s="43">
        <v>0.0</v>
      </c>
      <c r="J330" s="9" t="s">
        <v>79</v>
      </c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14">
        <v>16.11656594891227</v>
      </c>
      <c r="B331" s="23">
        <f t="shared" si="15"/>
        <v>0.1233471848</v>
      </c>
      <c r="C331" s="26">
        <v>-1.0</v>
      </c>
      <c r="D331" s="26"/>
      <c r="E331" s="34">
        <v>0.0</v>
      </c>
      <c r="F331" s="43">
        <v>1.0</v>
      </c>
      <c r="G331" s="34">
        <v>0.0</v>
      </c>
      <c r="H331" s="34">
        <v>1.0</v>
      </c>
      <c r="I331" s="43">
        <v>0.0</v>
      </c>
      <c r="J331" s="9" t="s">
        <v>79</v>
      </c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14">
        <v>15.40816807898177</v>
      </c>
      <c r="B332" s="23">
        <f t="shared" si="15"/>
        <v>0.1179255036</v>
      </c>
      <c r="C332" s="26">
        <v>0.0</v>
      </c>
      <c r="D332" s="26" t="s">
        <v>156</v>
      </c>
      <c r="E332" s="36">
        <v>0.02</v>
      </c>
      <c r="F332" s="43">
        <f t="shared" ref="F332:F337" si="16">(3+1.2+1.2+1.1+1.1)/5</f>
        <v>1.52</v>
      </c>
      <c r="G332" s="34">
        <v>0.0</v>
      </c>
      <c r="H332" s="34">
        <v>1.0</v>
      </c>
      <c r="I332" s="43">
        <v>0.0</v>
      </c>
      <c r="J332" s="9" t="s">
        <v>79</v>
      </c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14">
        <v>16.26618107543509</v>
      </c>
      <c r="B333" s="23">
        <f t="shared" si="15"/>
        <v>0.1244922553</v>
      </c>
      <c r="C333" s="26">
        <v>1.0</v>
      </c>
      <c r="D333" s="26" t="s">
        <v>157</v>
      </c>
      <c r="E333" s="36">
        <v>0.0333</v>
      </c>
      <c r="F333" s="43">
        <f t="shared" si="16"/>
        <v>1.52</v>
      </c>
      <c r="G333" s="34">
        <v>0.0</v>
      </c>
      <c r="H333" s="34">
        <v>1.0</v>
      </c>
      <c r="I333" s="43">
        <v>0.0</v>
      </c>
      <c r="J333" s="9" t="s">
        <v>79</v>
      </c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14">
        <v>16.23480464147636</v>
      </c>
      <c r="B334" s="23">
        <f t="shared" si="15"/>
        <v>0.1242521176</v>
      </c>
      <c r="C334" s="26">
        <v>2.0</v>
      </c>
      <c r="D334" s="26"/>
      <c r="E334" s="36">
        <v>0.05</v>
      </c>
      <c r="F334" s="43">
        <f t="shared" si="16"/>
        <v>1.52</v>
      </c>
      <c r="G334" s="34">
        <v>0.0</v>
      </c>
      <c r="H334" s="34">
        <v>1.0</v>
      </c>
      <c r="I334" s="43">
        <v>0.0</v>
      </c>
      <c r="J334" s="9" t="s">
        <v>79</v>
      </c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14">
        <v>16.25307165120785</v>
      </c>
      <c r="B335" s="23">
        <f t="shared" si="15"/>
        <v>0.1243919231</v>
      </c>
      <c r="C335" s="26">
        <v>3.0</v>
      </c>
      <c r="D335" s="26"/>
      <c r="E335" s="36">
        <v>0.1</v>
      </c>
      <c r="F335" s="43">
        <f t="shared" si="16"/>
        <v>1.52</v>
      </c>
      <c r="G335" s="34">
        <v>0.0</v>
      </c>
      <c r="H335" s="34">
        <v>1.0</v>
      </c>
      <c r="I335" s="43">
        <v>0.0</v>
      </c>
      <c r="J335" s="9" t="s">
        <v>79</v>
      </c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14">
        <v>15.21112295938024</v>
      </c>
      <c r="B336" s="23">
        <f t="shared" si="15"/>
        <v>0.1164174304</v>
      </c>
      <c r="C336" s="26">
        <v>4.0</v>
      </c>
      <c r="D336" s="26"/>
      <c r="E336" s="34">
        <v>0.1084</v>
      </c>
      <c r="F336" s="43">
        <f t="shared" si="16"/>
        <v>1.52</v>
      </c>
      <c r="G336" s="34">
        <v>0.0</v>
      </c>
      <c r="H336" s="34">
        <v>1.0</v>
      </c>
      <c r="I336" s="43">
        <v>0.0</v>
      </c>
      <c r="J336" s="9" t="s">
        <v>79</v>
      </c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14">
        <v>15.30865640299693</v>
      </c>
      <c r="B337" s="23">
        <f t="shared" si="15"/>
        <v>0.1171638968</v>
      </c>
      <c r="C337" s="26">
        <v>5.0</v>
      </c>
      <c r="D337" s="26"/>
      <c r="E337" s="34">
        <v>0.1168</v>
      </c>
      <c r="F337" s="43">
        <f t="shared" si="16"/>
        <v>1.52</v>
      </c>
      <c r="G337" s="34">
        <v>0.0</v>
      </c>
      <c r="H337" s="34">
        <v>1.0</v>
      </c>
      <c r="I337" s="43">
        <v>0.0</v>
      </c>
      <c r="J337" s="9" t="s">
        <v>79</v>
      </c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14">
        <v>17.87371576559326</v>
      </c>
      <c r="B338" s="23">
        <f t="shared" ref="B338:B365" si="17">A338/MAX(A$338:A$1048576)</f>
        <v>0.136795427</v>
      </c>
      <c r="C338" s="26">
        <v>-17.0</v>
      </c>
      <c r="D338" s="26"/>
      <c r="E338" s="34">
        <v>0.0</v>
      </c>
      <c r="F338" s="43">
        <v>1.0</v>
      </c>
      <c r="G338" s="34">
        <v>0.0</v>
      </c>
      <c r="H338" s="34">
        <v>1.0</v>
      </c>
      <c r="I338" s="43">
        <v>0.0</v>
      </c>
      <c r="J338" s="9" t="s">
        <v>80</v>
      </c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14">
        <v>17.67861468270781</v>
      </c>
      <c r="B339" s="23">
        <f t="shared" si="17"/>
        <v>0.1353022324</v>
      </c>
      <c r="C339" s="26">
        <v>-16.0</v>
      </c>
      <c r="D339" s="26"/>
      <c r="E339" s="34">
        <v>0.0</v>
      </c>
      <c r="F339" s="43">
        <v>1.0</v>
      </c>
      <c r="G339" s="34">
        <v>0.0</v>
      </c>
      <c r="H339" s="34">
        <v>1.0</v>
      </c>
      <c r="I339" s="43">
        <v>0.0</v>
      </c>
      <c r="J339" s="9" t="s">
        <v>80</v>
      </c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14">
        <v>17.76531369832212</v>
      </c>
      <c r="B340" s="23">
        <f t="shared" si="17"/>
        <v>0.1359657782</v>
      </c>
      <c r="C340" s="26">
        <v>-15.0</v>
      </c>
      <c r="D340" s="26"/>
      <c r="E340" s="34">
        <v>0.0</v>
      </c>
      <c r="F340" s="43">
        <v>1.0</v>
      </c>
      <c r="G340" s="34">
        <v>0.0</v>
      </c>
      <c r="H340" s="34">
        <v>1.0</v>
      </c>
      <c r="I340" s="43">
        <v>0.0</v>
      </c>
      <c r="J340" s="9" t="s">
        <v>80</v>
      </c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14">
        <v>18.51132537948242</v>
      </c>
      <c r="B341" s="23">
        <f t="shared" si="17"/>
        <v>0.1416753345</v>
      </c>
      <c r="C341" s="26">
        <v>-14.0</v>
      </c>
      <c r="D341" s="26"/>
      <c r="E341" s="34">
        <v>0.0</v>
      </c>
      <c r="F341" s="43">
        <v>1.0</v>
      </c>
      <c r="G341" s="34">
        <v>0.0</v>
      </c>
      <c r="H341" s="34">
        <v>1.0</v>
      </c>
      <c r="I341" s="43">
        <v>0.0</v>
      </c>
      <c r="J341" s="9" t="s">
        <v>80</v>
      </c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14">
        <v>18.63167428851069</v>
      </c>
      <c r="B342" s="23">
        <f t="shared" si="17"/>
        <v>0.1425964178</v>
      </c>
      <c r="C342" s="26">
        <v>-13.0</v>
      </c>
      <c r="D342" s="26"/>
      <c r="E342" s="34">
        <v>0.0</v>
      </c>
      <c r="F342" s="43">
        <v>1.0</v>
      </c>
      <c r="G342" s="34">
        <v>0.0</v>
      </c>
      <c r="H342" s="34">
        <v>1.0</v>
      </c>
      <c r="I342" s="43">
        <v>0.0</v>
      </c>
      <c r="J342" s="9" t="s">
        <v>80</v>
      </c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14">
        <v>19.0272319084591</v>
      </c>
      <c r="B343" s="23">
        <f t="shared" si="17"/>
        <v>0.1456237946</v>
      </c>
      <c r="C343" s="26">
        <v>-12.0</v>
      </c>
      <c r="D343" s="26"/>
      <c r="E343" s="34">
        <v>0.0</v>
      </c>
      <c r="F343" s="43">
        <v>1.0</v>
      </c>
      <c r="G343" s="34">
        <v>0.0</v>
      </c>
      <c r="H343" s="34">
        <v>1.0</v>
      </c>
      <c r="I343" s="43">
        <v>0.0</v>
      </c>
      <c r="J343" s="9" t="s">
        <v>80</v>
      </c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14">
        <v>19.8329935484351</v>
      </c>
      <c r="B344" s="23">
        <f t="shared" si="17"/>
        <v>0.1517906437</v>
      </c>
      <c r="C344" s="26">
        <v>-11.0</v>
      </c>
      <c r="D344" s="26"/>
      <c r="E344" s="34">
        <v>0.0</v>
      </c>
      <c r="F344" s="43">
        <v>1.0</v>
      </c>
      <c r="G344" s="34">
        <v>0.0</v>
      </c>
      <c r="H344" s="34">
        <v>1.0</v>
      </c>
      <c r="I344" s="43">
        <v>0.0</v>
      </c>
      <c r="J344" s="9" t="s">
        <v>80</v>
      </c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14">
        <v>19.11926295971854</v>
      </c>
      <c r="B345" s="23">
        <f t="shared" si="17"/>
        <v>0.1463281489</v>
      </c>
      <c r="C345" s="26">
        <v>-10.0</v>
      </c>
      <c r="D345" s="26"/>
      <c r="E345" s="34">
        <v>0.0</v>
      </c>
      <c r="F345" s="43">
        <v>1.0</v>
      </c>
      <c r="G345" s="34">
        <v>0.0</v>
      </c>
      <c r="H345" s="34">
        <v>1.0</v>
      </c>
      <c r="I345" s="43">
        <v>0.0</v>
      </c>
      <c r="J345" s="9" t="s">
        <v>80</v>
      </c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14">
        <v>18.92570577264063</v>
      </c>
      <c r="B346" s="23">
        <f t="shared" si="17"/>
        <v>0.1448467704</v>
      </c>
      <c r="C346" s="26">
        <v>-9.0</v>
      </c>
      <c r="D346" s="26"/>
      <c r="E346" s="34">
        <v>0.0</v>
      </c>
      <c r="F346" s="43">
        <v>1.0</v>
      </c>
      <c r="G346" s="34">
        <v>0.0</v>
      </c>
      <c r="H346" s="34">
        <v>1.0</v>
      </c>
      <c r="I346" s="43">
        <v>0.0</v>
      </c>
      <c r="J346" s="9" t="s">
        <v>80</v>
      </c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14">
        <v>18.85694061267452</v>
      </c>
      <c r="B347" s="23">
        <f t="shared" si="17"/>
        <v>0.1443204803</v>
      </c>
      <c r="C347" s="26">
        <v>-8.0</v>
      </c>
      <c r="D347" s="26"/>
      <c r="E347" s="34">
        <v>0.0</v>
      </c>
      <c r="F347" s="43">
        <v>1.0</v>
      </c>
      <c r="G347" s="34">
        <v>0.0</v>
      </c>
      <c r="H347" s="34">
        <v>1.0</v>
      </c>
      <c r="I347" s="43">
        <v>0.0</v>
      </c>
      <c r="J347" s="9" t="s">
        <v>80</v>
      </c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14">
        <v>19.6738126919858</v>
      </c>
      <c r="B348" s="23">
        <f t="shared" si="17"/>
        <v>0.1505723624</v>
      </c>
      <c r="C348" s="26">
        <v>-7.0</v>
      </c>
      <c r="D348" s="26"/>
      <c r="E348" s="34">
        <v>0.0</v>
      </c>
      <c r="F348" s="43">
        <v>1.0</v>
      </c>
      <c r="G348" s="34">
        <v>0.0</v>
      </c>
      <c r="H348" s="34">
        <v>1.0</v>
      </c>
      <c r="I348" s="43">
        <v>0.0</v>
      </c>
      <c r="J348" s="9" t="s">
        <v>80</v>
      </c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14">
        <v>18.89520211973768</v>
      </c>
      <c r="B349" s="23">
        <f t="shared" si="17"/>
        <v>0.1446133125</v>
      </c>
      <c r="C349" s="26">
        <v>-6.0</v>
      </c>
      <c r="D349" s="26" t="s">
        <v>158</v>
      </c>
      <c r="E349" s="34">
        <v>0.0</v>
      </c>
      <c r="F349" s="43">
        <v>1.0</v>
      </c>
      <c r="G349" s="34">
        <v>0.0</v>
      </c>
      <c r="H349" s="34">
        <v>1.0</v>
      </c>
      <c r="I349" s="43">
        <v>0.0</v>
      </c>
      <c r="J349" s="9" t="s">
        <v>80</v>
      </c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14">
        <v>19.26632815473331</v>
      </c>
      <c r="B350" s="23">
        <f t="shared" si="17"/>
        <v>0.1474537036</v>
      </c>
      <c r="C350" s="26">
        <v>-5.0</v>
      </c>
      <c r="D350" s="26"/>
      <c r="E350" s="34">
        <v>0.0</v>
      </c>
      <c r="F350" s="43">
        <v>1.0</v>
      </c>
      <c r="G350" s="34">
        <v>0.0</v>
      </c>
      <c r="H350" s="34">
        <v>1.0</v>
      </c>
      <c r="I350" s="43">
        <v>0.0</v>
      </c>
      <c r="J350" s="9" t="s">
        <v>80</v>
      </c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14">
        <v>19.94384846673924</v>
      </c>
      <c r="B351" s="23">
        <f t="shared" si="17"/>
        <v>0.1526390653</v>
      </c>
      <c r="C351" s="26">
        <v>-4.0</v>
      </c>
      <c r="D351" s="26"/>
      <c r="E351" s="34">
        <v>0.0</v>
      </c>
      <c r="F351" s="43">
        <v>1.0</v>
      </c>
      <c r="G351" s="34">
        <v>0.0</v>
      </c>
      <c r="H351" s="34">
        <v>1.0</v>
      </c>
      <c r="I351" s="43">
        <v>0.0</v>
      </c>
      <c r="J351" s="9" t="s">
        <v>80</v>
      </c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14">
        <v>19.65155583140278</v>
      </c>
      <c r="B352" s="23">
        <f t="shared" si="17"/>
        <v>0.1504020209</v>
      </c>
      <c r="C352" s="26">
        <v>-3.0</v>
      </c>
      <c r="D352" s="26"/>
      <c r="E352" s="34">
        <v>0.0</v>
      </c>
      <c r="F352" s="43">
        <v>1.0</v>
      </c>
      <c r="G352" s="34">
        <v>0.0</v>
      </c>
      <c r="H352" s="34">
        <v>1.0</v>
      </c>
      <c r="I352" s="43">
        <v>0.0</v>
      </c>
      <c r="J352" s="9" t="s">
        <v>80</v>
      </c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14">
        <v>19.74266520192021</v>
      </c>
      <c r="B353" s="23">
        <f t="shared" si="17"/>
        <v>0.1510993211</v>
      </c>
      <c r="C353" s="26">
        <v>-2.0</v>
      </c>
      <c r="D353" s="26"/>
      <c r="E353" s="34">
        <v>0.0</v>
      </c>
      <c r="F353" s="43">
        <v>1.0</v>
      </c>
      <c r="G353" s="34">
        <v>0.0</v>
      </c>
      <c r="H353" s="34">
        <v>1.0</v>
      </c>
      <c r="I353" s="43">
        <v>0.0</v>
      </c>
      <c r="J353" s="9" t="s">
        <v>80</v>
      </c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14">
        <v>19.06312055686209</v>
      </c>
      <c r="B354" s="23">
        <f t="shared" si="17"/>
        <v>0.1458984663</v>
      </c>
      <c r="C354" s="26">
        <v>-1.0</v>
      </c>
      <c r="D354" s="26"/>
      <c r="E354" s="34">
        <v>0.0</v>
      </c>
      <c r="F354" s="43">
        <v>1.0</v>
      </c>
      <c r="G354" s="34">
        <v>0.0</v>
      </c>
      <c r="H354" s="34">
        <v>1.0</v>
      </c>
      <c r="I354" s="43">
        <v>0.0</v>
      </c>
      <c r="J354" s="9" t="s">
        <v>80</v>
      </c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14">
        <v>19.22010670149244</v>
      </c>
      <c r="B355" s="23">
        <f t="shared" si="17"/>
        <v>0.1470999505</v>
      </c>
      <c r="C355" s="26">
        <v>0.0</v>
      </c>
      <c r="D355" s="26" t="s">
        <v>51</v>
      </c>
      <c r="E355" s="34">
        <v>0.02</v>
      </c>
      <c r="F355" s="43">
        <v>1.0</v>
      </c>
      <c r="G355" s="34">
        <v>0.0</v>
      </c>
      <c r="H355" s="36">
        <v>1.0</v>
      </c>
      <c r="I355" s="43">
        <v>0.0</v>
      </c>
      <c r="J355" s="9" t="s">
        <v>80</v>
      </c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14">
        <v>18.98226178167712</v>
      </c>
      <c r="B356" s="23">
        <f t="shared" si="17"/>
        <v>0.1452796184</v>
      </c>
      <c r="C356" s="26">
        <v>1.0</v>
      </c>
      <c r="D356" s="26"/>
      <c r="E356" s="34">
        <v>0.04</v>
      </c>
      <c r="F356" s="43">
        <v>1.0</v>
      </c>
      <c r="G356" s="34">
        <v>0.0</v>
      </c>
      <c r="H356" s="36">
        <v>0.980175</v>
      </c>
      <c r="I356" s="43">
        <v>0.0</v>
      </c>
      <c r="J356" s="9" t="s">
        <v>80</v>
      </c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14">
        <v>17.38745461128088</v>
      </c>
      <c r="B357" s="23">
        <f t="shared" si="17"/>
        <v>0.133073856</v>
      </c>
      <c r="C357" s="26">
        <v>2.0</v>
      </c>
      <c r="D357" s="26"/>
      <c r="E357" s="34">
        <v>0.06</v>
      </c>
      <c r="F357" s="43">
        <v>1.0</v>
      </c>
      <c r="G357" s="34">
        <v>0.0</v>
      </c>
      <c r="H357" s="36">
        <v>0.96035</v>
      </c>
      <c r="I357" s="43">
        <v>0.0</v>
      </c>
      <c r="J357" s="9" t="s">
        <v>80</v>
      </c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14">
        <v>17.25435207239147</v>
      </c>
      <c r="B358" s="23">
        <f t="shared" si="17"/>
        <v>0.1320551636</v>
      </c>
      <c r="C358" s="26">
        <v>3.0</v>
      </c>
      <c r="D358" s="26"/>
      <c r="E358" s="34">
        <v>0.08</v>
      </c>
      <c r="F358" s="43">
        <v>1.0</v>
      </c>
      <c r="G358" s="34">
        <v>0.0</v>
      </c>
      <c r="H358" s="36">
        <v>0.940525</v>
      </c>
      <c r="I358" s="43">
        <v>0.0</v>
      </c>
      <c r="J358" s="9" t="s">
        <v>80</v>
      </c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14">
        <v>17.08514008907004</v>
      </c>
      <c r="B359" s="23">
        <f t="shared" si="17"/>
        <v>0.1307601097</v>
      </c>
      <c r="C359" s="26">
        <v>4.0</v>
      </c>
      <c r="D359" s="26"/>
      <c r="E359" s="34">
        <v>0.1</v>
      </c>
      <c r="F359" s="43">
        <v>1.0</v>
      </c>
      <c r="G359" s="34">
        <v>0.0</v>
      </c>
      <c r="H359" s="36">
        <v>0.9207</v>
      </c>
      <c r="I359" s="43">
        <v>0.0</v>
      </c>
      <c r="J359" s="9" t="s">
        <v>80</v>
      </c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14">
        <v>16.06369715335126</v>
      </c>
      <c r="B360" s="23">
        <f t="shared" si="17"/>
        <v>0.1229425566</v>
      </c>
      <c r="C360" s="26">
        <v>5.0</v>
      </c>
      <c r="D360" s="26"/>
      <c r="E360" s="36">
        <v>0.12</v>
      </c>
      <c r="F360" s="43">
        <v>1.0</v>
      </c>
      <c r="G360" s="34">
        <v>0.0</v>
      </c>
      <c r="H360" s="36">
        <v>0.900875</v>
      </c>
      <c r="I360" s="43">
        <v>0.0</v>
      </c>
      <c r="J360" s="9" t="s">
        <v>80</v>
      </c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14">
        <v>16.48893605365463</v>
      </c>
      <c r="B361" s="23">
        <f t="shared" si="17"/>
        <v>0.1261970974</v>
      </c>
      <c r="C361" s="26">
        <v>6.0</v>
      </c>
      <c r="D361" s="26" t="s">
        <v>159</v>
      </c>
      <c r="E361" s="34">
        <v>0.1366</v>
      </c>
      <c r="F361" s="43">
        <v>1.0</v>
      </c>
      <c r="G361" s="34">
        <v>0.0</v>
      </c>
      <c r="H361" s="36">
        <v>0.88105</v>
      </c>
      <c r="I361" s="43">
        <v>0.0</v>
      </c>
      <c r="J361" s="9" t="s">
        <v>80</v>
      </c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14">
        <v>17.34552690788365</v>
      </c>
      <c r="B362" s="23">
        <f t="shared" si="17"/>
        <v>0.1327529648</v>
      </c>
      <c r="C362" s="26">
        <v>7.0</v>
      </c>
      <c r="D362" s="26"/>
      <c r="E362" s="34">
        <v>0.1533</v>
      </c>
      <c r="F362" s="43">
        <v>1.0</v>
      </c>
      <c r="G362" s="34">
        <v>0.00214285714285714</v>
      </c>
      <c r="H362" s="36">
        <v>0.861225</v>
      </c>
      <c r="I362" s="43">
        <v>0.0</v>
      </c>
      <c r="J362" s="9" t="s">
        <v>80</v>
      </c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14">
        <v>15.96796253148954</v>
      </c>
      <c r="B363" s="23">
        <f t="shared" si="17"/>
        <v>0.1222098573</v>
      </c>
      <c r="C363" s="26">
        <v>8.0</v>
      </c>
      <c r="D363" s="26"/>
      <c r="E363" s="36">
        <v>0.17</v>
      </c>
      <c r="F363" s="43">
        <v>1.0</v>
      </c>
      <c r="G363" s="34">
        <v>0.00428571428571428</v>
      </c>
      <c r="H363" s="36">
        <v>0.8414</v>
      </c>
      <c r="I363" s="43">
        <v>0.0</v>
      </c>
      <c r="J363" s="9" t="s">
        <v>80</v>
      </c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14">
        <v>16.11338688943448</v>
      </c>
      <c r="B364" s="23">
        <f t="shared" si="17"/>
        <v>0.123322854</v>
      </c>
      <c r="C364" s="26">
        <v>9.0</v>
      </c>
      <c r="D364" s="26"/>
      <c r="E364" s="34">
        <v>0.179</v>
      </c>
      <c r="F364" s="43">
        <v>1.0</v>
      </c>
      <c r="G364" s="34">
        <v>0.00642857142857142</v>
      </c>
      <c r="H364" s="36">
        <v>0.82655</v>
      </c>
      <c r="I364" s="43">
        <v>0.0</v>
      </c>
      <c r="J364" s="9" t="s">
        <v>80</v>
      </c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14">
        <v>15.88612463757912</v>
      </c>
      <c r="B365" s="23">
        <f t="shared" si="17"/>
        <v>0.1215835158</v>
      </c>
      <c r="C365" s="26">
        <v>10.0</v>
      </c>
      <c r="D365" s="26"/>
      <c r="E365" s="34">
        <v>0.188</v>
      </c>
      <c r="F365" s="43">
        <v>1.0</v>
      </c>
      <c r="G365" s="34">
        <v>0.00857142857142856</v>
      </c>
      <c r="H365" s="36">
        <v>0.8117000000000001</v>
      </c>
      <c r="I365" s="43">
        <v>0.0</v>
      </c>
      <c r="J365" s="9" t="s">
        <v>80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14">
        <v>19.93697257858885</v>
      </c>
      <c r="B366" s="23">
        <f t="shared" ref="B366:B393" si="18">A366/MAX(A$366:A$1048576)</f>
        <v>0.1525864411</v>
      </c>
      <c r="C366" s="26">
        <v>-21.0</v>
      </c>
      <c r="D366" s="26" t="s">
        <v>160</v>
      </c>
      <c r="E366" s="34">
        <v>0.0</v>
      </c>
      <c r="F366" s="43">
        <v>1.0</v>
      </c>
      <c r="G366" s="34">
        <v>0.0</v>
      </c>
      <c r="H366" s="34">
        <v>1.0</v>
      </c>
      <c r="I366" s="43">
        <v>0.0</v>
      </c>
      <c r="J366" s="9" t="s">
        <v>82</v>
      </c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14">
        <v>19.82319891266022</v>
      </c>
      <c r="B367" s="23">
        <f t="shared" si="18"/>
        <v>0.1517156811</v>
      </c>
      <c r="C367" s="26">
        <v>-20.0</v>
      </c>
      <c r="D367" s="26"/>
      <c r="E367" s="34">
        <v>0.0</v>
      </c>
      <c r="F367" s="43">
        <v>1.0</v>
      </c>
      <c r="G367" s="34">
        <v>0.0</v>
      </c>
      <c r="H367" s="34">
        <v>1.0</v>
      </c>
      <c r="I367" s="43">
        <v>0.0</v>
      </c>
      <c r="J367" s="9" t="s">
        <v>82</v>
      </c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14">
        <v>19.51085604758608</v>
      </c>
      <c r="B368" s="23">
        <f t="shared" si="18"/>
        <v>0.1493251834</v>
      </c>
      <c r="C368" s="26">
        <v>-19.0</v>
      </c>
      <c r="D368" s="26"/>
      <c r="E368" s="34">
        <v>0.0</v>
      </c>
      <c r="F368" s="43">
        <v>1.0</v>
      </c>
      <c r="G368" s="34">
        <v>0.0</v>
      </c>
      <c r="H368" s="34">
        <v>1.0</v>
      </c>
      <c r="I368" s="43">
        <v>0.0</v>
      </c>
      <c r="J368" s="9" t="s">
        <v>82</v>
      </c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14">
        <v>19.03050600833055</v>
      </c>
      <c r="B369" s="23">
        <f t="shared" si="18"/>
        <v>0.1456488528</v>
      </c>
      <c r="C369" s="26">
        <v>-18.0</v>
      </c>
      <c r="D369" s="26"/>
      <c r="E369" s="34">
        <v>0.0</v>
      </c>
      <c r="F369" s="43">
        <v>1.0</v>
      </c>
      <c r="G369" s="34">
        <v>0.0</v>
      </c>
      <c r="H369" s="34">
        <v>1.0</v>
      </c>
      <c r="I369" s="43">
        <v>0.0</v>
      </c>
      <c r="J369" s="9" t="s">
        <v>82</v>
      </c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14">
        <v>20.235814161521</v>
      </c>
      <c r="B370" s="23">
        <f t="shared" si="18"/>
        <v>0.1548736075</v>
      </c>
      <c r="C370" s="26">
        <v>-17.0</v>
      </c>
      <c r="D370" s="26"/>
      <c r="E370" s="34">
        <v>0.0</v>
      </c>
      <c r="F370" s="43">
        <v>1.0</v>
      </c>
      <c r="G370" s="34">
        <v>0.0</v>
      </c>
      <c r="H370" s="34">
        <v>1.0</v>
      </c>
      <c r="I370" s="43">
        <v>0.0</v>
      </c>
      <c r="J370" s="9" t="s">
        <v>82</v>
      </c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14">
        <v>21.39151769562678</v>
      </c>
      <c r="B371" s="23">
        <f t="shared" si="18"/>
        <v>0.1637187162</v>
      </c>
      <c r="C371" s="26">
        <v>-16.0</v>
      </c>
      <c r="D371" s="26"/>
      <c r="E371" s="34">
        <v>0.0</v>
      </c>
      <c r="F371" s="43">
        <v>1.0</v>
      </c>
      <c r="G371" s="34">
        <v>0.0</v>
      </c>
      <c r="H371" s="34">
        <v>1.0</v>
      </c>
      <c r="I371" s="43">
        <v>0.0</v>
      </c>
      <c r="J371" s="9" t="s">
        <v>82</v>
      </c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14">
        <v>22.31787517057271</v>
      </c>
      <c r="B372" s="23">
        <f t="shared" si="18"/>
        <v>0.1708085383</v>
      </c>
      <c r="C372" s="26">
        <v>-15.0</v>
      </c>
      <c r="D372" s="26"/>
      <c r="E372" s="34">
        <v>0.0</v>
      </c>
      <c r="F372" s="43">
        <v>1.0</v>
      </c>
      <c r="G372" s="34">
        <v>0.0</v>
      </c>
      <c r="H372" s="34">
        <v>1.0</v>
      </c>
      <c r="I372" s="43">
        <v>0.0</v>
      </c>
      <c r="J372" s="9" t="s">
        <v>82</v>
      </c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14">
        <v>22.78596480165407</v>
      </c>
      <c r="B373" s="23">
        <f t="shared" si="18"/>
        <v>0.1743910347</v>
      </c>
      <c r="C373" s="26">
        <v>-14.0</v>
      </c>
      <c r="D373" s="26"/>
      <c r="E373" s="34">
        <v>0.0</v>
      </c>
      <c r="F373" s="43">
        <v>1.0</v>
      </c>
      <c r="G373" s="34">
        <v>0.0</v>
      </c>
      <c r="H373" s="34">
        <v>1.0</v>
      </c>
      <c r="I373" s="43">
        <v>0.0</v>
      </c>
      <c r="J373" s="9" t="s">
        <v>82</v>
      </c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14">
        <v>23.36996886961213</v>
      </c>
      <c r="B374" s="23">
        <f t="shared" si="18"/>
        <v>0.1788606753</v>
      </c>
      <c r="C374" s="26">
        <v>-13.0</v>
      </c>
      <c r="D374" s="26"/>
      <c r="E374" s="34">
        <v>0.0</v>
      </c>
      <c r="F374" s="43">
        <v>1.0</v>
      </c>
      <c r="G374" s="34">
        <v>0.0</v>
      </c>
      <c r="H374" s="34">
        <v>1.0</v>
      </c>
      <c r="I374" s="43">
        <v>0.0</v>
      </c>
      <c r="J374" s="9" t="s">
        <v>82</v>
      </c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14">
        <v>23.29271417405159</v>
      </c>
      <c r="B375" s="23">
        <f t="shared" si="18"/>
        <v>0.178269411</v>
      </c>
      <c r="C375" s="26">
        <v>-12.0</v>
      </c>
      <c r="D375" s="26"/>
      <c r="E375" s="34">
        <v>0.0</v>
      </c>
      <c r="F375" s="43">
        <v>1.0</v>
      </c>
      <c r="G375" s="34">
        <v>0.0</v>
      </c>
      <c r="H375" s="34">
        <v>1.0</v>
      </c>
      <c r="I375" s="43">
        <v>0.0</v>
      </c>
      <c r="J375" s="9" t="s">
        <v>82</v>
      </c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14">
        <v>22.2666912878769</v>
      </c>
      <c r="B376" s="23">
        <f t="shared" si="18"/>
        <v>0.1704168055</v>
      </c>
      <c r="C376" s="26">
        <v>-11.0</v>
      </c>
      <c r="D376" s="26"/>
      <c r="E376" s="34">
        <v>0.0</v>
      </c>
      <c r="F376" s="43">
        <v>1.0</v>
      </c>
      <c r="G376" s="34">
        <v>0.0</v>
      </c>
      <c r="H376" s="34">
        <v>1.0</v>
      </c>
      <c r="I376" s="43">
        <v>0.0</v>
      </c>
      <c r="J376" s="9" t="s">
        <v>82</v>
      </c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14">
        <v>22.97285375828874</v>
      </c>
      <c r="B377" s="23">
        <f t="shared" si="18"/>
        <v>0.1758213782</v>
      </c>
      <c r="C377" s="26">
        <v>-10.0</v>
      </c>
      <c r="D377" s="26"/>
      <c r="E377" s="34">
        <v>0.0</v>
      </c>
      <c r="F377" s="43">
        <v>1.0</v>
      </c>
      <c r="G377" s="34">
        <v>0.0</v>
      </c>
      <c r="H377" s="34">
        <v>1.0</v>
      </c>
      <c r="I377" s="43">
        <v>0.0</v>
      </c>
      <c r="J377" s="9" t="s">
        <v>82</v>
      </c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14">
        <v>23.02862086120102</v>
      </c>
      <c r="B378" s="23">
        <f t="shared" si="18"/>
        <v>0.1762481885</v>
      </c>
      <c r="C378" s="26">
        <v>-9.0</v>
      </c>
      <c r="D378" s="26"/>
      <c r="E378" s="34">
        <v>0.0</v>
      </c>
      <c r="F378" s="43">
        <v>1.0</v>
      </c>
      <c r="G378" s="34">
        <v>0.0</v>
      </c>
      <c r="H378" s="34">
        <v>1.0</v>
      </c>
      <c r="I378" s="43">
        <v>0.0</v>
      </c>
      <c r="J378" s="9" t="s">
        <v>82</v>
      </c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14">
        <v>24.11078439993391</v>
      </c>
      <c r="B379" s="23">
        <f t="shared" si="18"/>
        <v>0.1845304631</v>
      </c>
      <c r="C379" s="26">
        <v>-8.0</v>
      </c>
      <c r="D379" s="26"/>
      <c r="E379" s="34">
        <v>0.0</v>
      </c>
      <c r="F379" s="43">
        <v>1.0</v>
      </c>
      <c r="G379" s="34">
        <v>0.0</v>
      </c>
      <c r="H379" s="34">
        <v>1.0</v>
      </c>
      <c r="I379" s="43">
        <v>0.0</v>
      </c>
      <c r="J379" s="9" t="s">
        <v>82</v>
      </c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14">
        <v>24.02301268108169</v>
      </c>
      <c r="B380" s="23">
        <f t="shared" si="18"/>
        <v>0.1838587075</v>
      </c>
      <c r="C380" s="26">
        <v>-7.0</v>
      </c>
      <c r="D380" s="26"/>
      <c r="E380" s="34">
        <v>0.0</v>
      </c>
      <c r="F380" s="43">
        <v>1.0</v>
      </c>
      <c r="G380" s="34">
        <v>0.0</v>
      </c>
      <c r="H380" s="34">
        <v>1.0</v>
      </c>
      <c r="I380" s="43">
        <v>0.0</v>
      </c>
      <c r="J380" s="9" t="s">
        <v>82</v>
      </c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14">
        <v>24.37855926692427</v>
      </c>
      <c r="B381" s="23">
        <f t="shared" si="18"/>
        <v>0.1865798622</v>
      </c>
      <c r="C381" s="26">
        <v>-6.0</v>
      </c>
      <c r="D381" s="26"/>
      <c r="E381" s="34">
        <v>0.0</v>
      </c>
      <c r="F381" s="43">
        <v>1.0</v>
      </c>
      <c r="G381" s="34">
        <v>0.0</v>
      </c>
      <c r="H381" s="34">
        <v>1.0</v>
      </c>
      <c r="I381" s="43">
        <v>0.0</v>
      </c>
      <c r="J381" s="9" t="s">
        <v>82</v>
      </c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14">
        <v>23.84344170145074</v>
      </c>
      <c r="B382" s="23">
        <f t="shared" si="18"/>
        <v>0.1824843716</v>
      </c>
      <c r="C382" s="26">
        <v>-5.0</v>
      </c>
      <c r="D382" s="26"/>
      <c r="E382" s="34">
        <v>0.0</v>
      </c>
      <c r="F382" s="43">
        <v>1.0</v>
      </c>
      <c r="G382" s="34">
        <v>0.0</v>
      </c>
      <c r="H382" s="34">
        <v>1.0</v>
      </c>
      <c r="I382" s="43">
        <v>0.0</v>
      </c>
      <c r="J382" s="9" t="s">
        <v>82</v>
      </c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14">
        <v>23.51986593565527</v>
      </c>
      <c r="B383" s="23">
        <f t="shared" si="18"/>
        <v>0.1800079036</v>
      </c>
      <c r="C383" s="26">
        <v>-4.0</v>
      </c>
      <c r="D383" s="26"/>
      <c r="E383" s="34">
        <v>0.0</v>
      </c>
      <c r="F383" s="43">
        <v>1.0</v>
      </c>
      <c r="G383" s="34">
        <v>0.0</v>
      </c>
      <c r="H383" s="34">
        <v>1.0</v>
      </c>
      <c r="I383" s="43">
        <v>0.0</v>
      </c>
      <c r="J383" s="9" t="s">
        <v>82</v>
      </c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14">
        <v>22.82490198272405</v>
      </c>
      <c r="B384" s="23">
        <f t="shared" si="18"/>
        <v>0.1746890381</v>
      </c>
      <c r="C384" s="26">
        <v>-3.0</v>
      </c>
      <c r="D384" s="26" t="s">
        <v>51</v>
      </c>
      <c r="E384" s="34">
        <v>0.0</v>
      </c>
      <c r="F384" s="43">
        <v>1.0</v>
      </c>
      <c r="G384" s="34">
        <v>0.0</v>
      </c>
      <c r="H384" s="34">
        <v>1.0</v>
      </c>
      <c r="I384" s="43">
        <v>0.0</v>
      </c>
      <c r="J384" s="9" t="s">
        <v>82</v>
      </c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14">
        <v>21.73174913136344</v>
      </c>
      <c r="B385" s="23">
        <f t="shared" si="18"/>
        <v>0.1663226573</v>
      </c>
      <c r="C385" s="26">
        <v>-2.0</v>
      </c>
      <c r="D385" s="26"/>
      <c r="E385" s="34">
        <v>0.0</v>
      </c>
      <c r="F385" s="43">
        <v>1.0</v>
      </c>
      <c r="G385" s="34">
        <v>0.0</v>
      </c>
      <c r="H385" s="34">
        <v>1.0</v>
      </c>
      <c r="I385" s="43">
        <v>0.0</v>
      </c>
      <c r="J385" s="9" t="s">
        <v>82</v>
      </c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14">
        <v>22.28115403663126</v>
      </c>
      <c r="B386" s="23">
        <f t="shared" si="18"/>
        <v>0.1705274953</v>
      </c>
      <c r="C386" s="26">
        <v>-1.0</v>
      </c>
      <c r="D386" s="26"/>
      <c r="E386" s="34">
        <v>0.0</v>
      </c>
      <c r="F386" s="43">
        <v>1.0</v>
      </c>
      <c r="G386" s="34">
        <v>0.0</v>
      </c>
      <c r="H386" s="34">
        <v>1.0</v>
      </c>
      <c r="I386" s="43">
        <v>0.0</v>
      </c>
      <c r="J386" s="9" t="s">
        <v>82</v>
      </c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14">
        <v>22.33618997169662</v>
      </c>
      <c r="B387" s="23">
        <f t="shared" si="18"/>
        <v>0.1709487096</v>
      </c>
      <c r="C387" s="26">
        <v>0.0</v>
      </c>
      <c r="D387" s="26"/>
      <c r="E387" s="36">
        <v>0.02</v>
      </c>
      <c r="F387" s="43">
        <v>1.0</v>
      </c>
      <c r="G387" s="34">
        <v>4.0E-4</v>
      </c>
      <c r="H387" s="34">
        <v>1.0</v>
      </c>
      <c r="I387" s="43">
        <v>0.0</v>
      </c>
      <c r="J387" s="9" t="s">
        <v>82</v>
      </c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14">
        <v>20.99747730367702</v>
      </c>
      <c r="B388" s="23">
        <f t="shared" si="18"/>
        <v>0.1607029513</v>
      </c>
      <c r="C388" s="26">
        <v>1.0</v>
      </c>
      <c r="D388" s="26"/>
      <c r="E388" s="36">
        <v>0.02</v>
      </c>
      <c r="F388" s="43">
        <v>1.0</v>
      </c>
      <c r="G388" s="34">
        <v>4.0E-4</v>
      </c>
      <c r="H388" s="34">
        <v>1.0</v>
      </c>
      <c r="I388" s="43">
        <v>0.0</v>
      </c>
      <c r="J388" s="9" t="s">
        <v>82</v>
      </c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14">
        <v>21.85651741619977</v>
      </c>
      <c r="B389" s="23">
        <f t="shared" si="18"/>
        <v>0.167277564</v>
      </c>
      <c r="C389" s="26">
        <v>2.0</v>
      </c>
      <c r="D389" s="26"/>
      <c r="E389" s="36">
        <v>0.02</v>
      </c>
      <c r="F389" s="43">
        <v>1.0</v>
      </c>
      <c r="G389" s="34">
        <v>4.0E-4</v>
      </c>
      <c r="H389" s="34">
        <v>1.0</v>
      </c>
      <c r="I389" s="43">
        <v>0.0</v>
      </c>
      <c r="J389" s="9" t="s">
        <v>82</v>
      </c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14">
        <v>21.75187186759068</v>
      </c>
      <c r="B390" s="23">
        <f t="shared" si="18"/>
        <v>0.1664766655</v>
      </c>
      <c r="C390" s="26">
        <v>3.0</v>
      </c>
      <c r="D390" s="26"/>
      <c r="E390" s="36">
        <v>0.05</v>
      </c>
      <c r="F390" s="43">
        <v>1.0</v>
      </c>
      <c r="G390" s="34">
        <v>0.001</v>
      </c>
      <c r="H390" s="34">
        <v>1.0</v>
      </c>
      <c r="I390" s="43">
        <v>0.0</v>
      </c>
      <c r="J390" s="9" t="s">
        <v>82</v>
      </c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14">
        <v>20.16263137764845</v>
      </c>
      <c r="B391" s="23">
        <f t="shared" si="18"/>
        <v>0.1543135074</v>
      </c>
      <c r="C391" s="26">
        <v>4.0</v>
      </c>
      <c r="D391" s="26"/>
      <c r="E391" s="36">
        <v>0.05</v>
      </c>
      <c r="F391" s="43">
        <v>1.0</v>
      </c>
      <c r="G391" s="34">
        <v>0.001</v>
      </c>
      <c r="H391" s="34">
        <v>1.0</v>
      </c>
      <c r="I391" s="43">
        <v>0.0</v>
      </c>
      <c r="J391" s="9" t="s">
        <v>82</v>
      </c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14">
        <v>19.33235743344412</v>
      </c>
      <c r="B392" s="23">
        <f t="shared" si="18"/>
        <v>0.1479590548</v>
      </c>
      <c r="C392" s="26">
        <v>5.0</v>
      </c>
      <c r="D392" s="26"/>
      <c r="E392" s="36">
        <v>0.05</v>
      </c>
      <c r="F392" s="43">
        <v>1.0</v>
      </c>
      <c r="G392" s="34">
        <v>0.001</v>
      </c>
      <c r="H392" s="34">
        <v>1.0</v>
      </c>
      <c r="I392" s="43">
        <v>0.0</v>
      </c>
      <c r="J392" s="9" t="s">
        <v>82</v>
      </c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14">
        <v>20.16748837766549</v>
      </c>
      <c r="B393" s="23">
        <f t="shared" si="18"/>
        <v>0.1543506801</v>
      </c>
      <c r="C393" s="26">
        <v>6.0</v>
      </c>
      <c r="D393" s="26"/>
      <c r="E393" s="36">
        <v>0.05</v>
      </c>
      <c r="F393" s="43">
        <v>1.0</v>
      </c>
      <c r="G393" s="34">
        <v>0.001</v>
      </c>
      <c r="H393" s="34">
        <v>1.0</v>
      </c>
      <c r="I393" s="43">
        <v>0.0</v>
      </c>
      <c r="J393" s="9" t="s">
        <v>82</v>
      </c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14">
        <v>33.69807213717833</v>
      </c>
      <c r="B394" s="23">
        <f t="shared" ref="B394:B421" si="19">A394/MAX(A$394:A$1048576)</f>
        <v>0.2579062031</v>
      </c>
      <c r="C394" s="26">
        <v>-18.0</v>
      </c>
      <c r="D394" s="26"/>
      <c r="E394" s="34">
        <v>0.0</v>
      </c>
      <c r="F394" s="43">
        <v>1.0</v>
      </c>
      <c r="G394" s="34">
        <v>0.0</v>
      </c>
      <c r="H394" s="34">
        <v>1.0</v>
      </c>
      <c r="I394" s="43">
        <v>0.0</v>
      </c>
      <c r="J394" s="9" t="s">
        <v>83</v>
      </c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14">
        <v>34.78498311028362</v>
      </c>
      <c r="B395" s="23">
        <f t="shared" si="19"/>
        <v>0.266224812</v>
      </c>
      <c r="C395" s="26">
        <v>-17.0</v>
      </c>
      <c r="D395" s="26"/>
      <c r="E395" s="34">
        <v>0.0</v>
      </c>
      <c r="F395" s="43">
        <v>1.0</v>
      </c>
      <c r="G395" s="34">
        <v>0.0</v>
      </c>
      <c r="H395" s="34">
        <v>1.0</v>
      </c>
      <c r="I395" s="43">
        <v>0.0</v>
      </c>
      <c r="J395" s="9" t="s">
        <v>83</v>
      </c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14">
        <v>35.46302313963711</v>
      </c>
      <c r="B396" s="23">
        <f t="shared" si="19"/>
        <v>0.2714141513</v>
      </c>
      <c r="C396" s="26">
        <v>-16.0</v>
      </c>
      <c r="D396" s="26"/>
      <c r="E396" s="34">
        <v>0.0</v>
      </c>
      <c r="F396" s="43">
        <v>1.0</v>
      </c>
      <c r="G396" s="34">
        <v>0.0</v>
      </c>
      <c r="H396" s="34">
        <v>1.0</v>
      </c>
      <c r="I396" s="43">
        <v>0.0</v>
      </c>
      <c r="J396" s="9" t="s">
        <v>83</v>
      </c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14">
        <v>32.32406408282429</v>
      </c>
      <c r="B397" s="23">
        <f t="shared" si="19"/>
        <v>0.2473903137</v>
      </c>
      <c r="C397" s="26">
        <v>-15.0</v>
      </c>
      <c r="D397" s="26"/>
      <c r="E397" s="34">
        <v>0.0</v>
      </c>
      <c r="F397" s="43">
        <v>1.0</v>
      </c>
      <c r="G397" s="34">
        <v>0.0</v>
      </c>
      <c r="H397" s="34">
        <v>1.0</v>
      </c>
      <c r="I397" s="43">
        <v>0.0</v>
      </c>
      <c r="J397" s="9" t="s">
        <v>83</v>
      </c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14">
        <v>34.82384540542069</v>
      </c>
      <c r="B398" s="23">
        <f t="shared" si="19"/>
        <v>0.2665222423</v>
      </c>
      <c r="C398" s="26">
        <v>-14.0</v>
      </c>
      <c r="D398" s="26"/>
      <c r="E398" s="34">
        <v>0.0</v>
      </c>
      <c r="F398" s="43">
        <v>1.0</v>
      </c>
      <c r="G398" s="34">
        <v>0.0</v>
      </c>
      <c r="H398" s="34">
        <v>1.0</v>
      </c>
      <c r="I398" s="43">
        <v>0.0</v>
      </c>
      <c r="J398" s="9" t="s">
        <v>83</v>
      </c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14">
        <v>33.79603980317624</v>
      </c>
      <c r="B399" s="23">
        <f t="shared" si="19"/>
        <v>0.2586559928</v>
      </c>
      <c r="C399" s="26">
        <v>-13.0</v>
      </c>
      <c r="D399" s="26"/>
      <c r="E399" s="34">
        <v>0.0</v>
      </c>
      <c r="F399" s="43">
        <v>1.0</v>
      </c>
      <c r="G399" s="34">
        <v>0.0</v>
      </c>
      <c r="H399" s="34">
        <v>1.0</v>
      </c>
      <c r="I399" s="43">
        <v>0.0</v>
      </c>
      <c r="J399" s="9" t="s">
        <v>83</v>
      </c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14">
        <v>30.22869205918474</v>
      </c>
      <c r="B400" s="23">
        <f t="shared" si="19"/>
        <v>0.2313535078</v>
      </c>
      <c r="C400" s="26">
        <v>-12.0</v>
      </c>
      <c r="D400" s="26"/>
      <c r="E400" s="34">
        <v>0.0</v>
      </c>
      <c r="F400" s="43">
        <v>1.0</v>
      </c>
      <c r="G400" s="34">
        <v>0.0</v>
      </c>
      <c r="H400" s="34">
        <v>1.0</v>
      </c>
      <c r="I400" s="43">
        <v>0.0</v>
      </c>
      <c r="J400" s="9" t="s">
        <v>83</v>
      </c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14">
        <v>32.43482803234953</v>
      </c>
      <c r="B401" s="23">
        <f t="shared" si="19"/>
        <v>0.248238039</v>
      </c>
      <c r="C401" s="26">
        <v>-11.0</v>
      </c>
      <c r="D401" s="26"/>
      <c r="E401" s="34">
        <v>0.0</v>
      </c>
      <c r="F401" s="43">
        <v>1.0</v>
      </c>
      <c r="G401" s="34">
        <v>0.0</v>
      </c>
      <c r="H401" s="34">
        <v>1.0</v>
      </c>
      <c r="I401" s="43">
        <v>0.0</v>
      </c>
      <c r="J401" s="9" t="s">
        <v>83</v>
      </c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14">
        <v>34.14493264030169</v>
      </c>
      <c r="B402" s="23">
        <f t="shared" si="19"/>
        <v>0.2613262235</v>
      </c>
      <c r="C402" s="26">
        <v>-10.0</v>
      </c>
      <c r="D402" s="26"/>
      <c r="E402" s="34">
        <v>0.0</v>
      </c>
      <c r="F402" s="43">
        <v>1.0</v>
      </c>
      <c r="G402" s="34">
        <v>0.0</v>
      </c>
      <c r="H402" s="34">
        <v>1.0</v>
      </c>
      <c r="I402" s="43">
        <v>0.0</v>
      </c>
      <c r="J402" s="9" t="s">
        <v>83</v>
      </c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14">
        <v>34.45940970236752</v>
      </c>
      <c r="B403" s="23">
        <f t="shared" si="19"/>
        <v>0.2637330551</v>
      </c>
      <c r="C403" s="26">
        <v>-9.0</v>
      </c>
      <c r="D403" s="26"/>
      <c r="E403" s="34">
        <v>0.0</v>
      </c>
      <c r="F403" s="43">
        <v>1.0</v>
      </c>
      <c r="G403" s="34">
        <v>0.0</v>
      </c>
      <c r="H403" s="34">
        <v>1.0</v>
      </c>
      <c r="I403" s="43">
        <v>0.0</v>
      </c>
      <c r="J403" s="9" t="s">
        <v>83</v>
      </c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14">
        <v>33.63460743310423</v>
      </c>
      <c r="B404" s="23">
        <f t="shared" si="19"/>
        <v>0.2574204797</v>
      </c>
      <c r="C404" s="26">
        <v>-8.0</v>
      </c>
      <c r="D404" s="26"/>
      <c r="E404" s="34">
        <v>0.0</v>
      </c>
      <c r="F404" s="43">
        <v>1.0</v>
      </c>
      <c r="G404" s="34">
        <v>0.0</v>
      </c>
      <c r="H404" s="34">
        <v>1.0</v>
      </c>
      <c r="I404" s="43">
        <v>0.0</v>
      </c>
      <c r="J404" s="9" t="s">
        <v>83</v>
      </c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14">
        <v>34.82973556393142</v>
      </c>
      <c r="B405" s="23">
        <f t="shared" si="19"/>
        <v>0.2665673222</v>
      </c>
      <c r="C405" s="26">
        <v>-7.0</v>
      </c>
      <c r="D405" s="26"/>
      <c r="E405" s="34">
        <v>0.0</v>
      </c>
      <c r="F405" s="43">
        <v>1.0</v>
      </c>
      <c r="G405" s="34">
        <v>0.0</v>
      </c>
      <c r="H405" s="34">
        <v>1.0</v>
      </c>
      <c r="I405" s="43">
        <v>0.0</v>
      </c>
      <c r="J405" s="9" t="s">
        <v>83</v>
      </c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14">
        <v>32.83690023962023</v>
      </c>
      <c r="B406" s="23">
        <f t="shared" si="19"/>
        <v>0.2513152749</v>
      </c>
      <c r="C406" s="26">
        <v>-6.0</v>
      </c>
      <c r="D406" s="26"/>
      <c r="E406" s="34">
        <v>0.0</v>
      </c>
      <c r="F406" s="43">
        <v>1.0</v>
      </c>
      <c r="G406" s="34">
        <v>0.0</v>
      </c>
      <c r="H406" s="34">
        <v>1.0</v>
      </c>
      <c r="I406" s="43">
        <v>0.0</v>
      </c>
      <c r="J406" s="9" t="s">
        <v>83</v>
      </c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14">
        <v>35.01915046209126</v>
      </c>
      <c r="B407" s="23">
        <f t="shared" si="19"/>
        <v>0.268016998</v>
      </c>
      <c r="C407" s="26">
        <v>-5.0</v>
      </c>
      <c r="D407" s="26"/>
      <c r="E407" s="34">
        <v>0.0</v>
      </c>
      <c r="F407" s="43">
        <v>1.0</v>
      </c>
      <c r="G407" s="34">
        <v>0.0</v>
      </c>
      <c r="H407" s="34">
        <v>1.0</v>
      </c>
      <c r="I407" s="43">
        <v>0.0</v>
      </c>
      <c r="J407" s="9" t="s">
        <v>83</v>
      </c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14">
        <v>36.34672112296701</v>
      </c>
      <c r="B408" s="23">
        <f t="shared" si="19"/>
        <v>0.2781774815</v>
      </c>
      <c r="C408" s="26">
        <v>-4.0</v>
      </c>
      <c r="D408" s="26"/>
      <c r="E408" s="34">
        <v>0.0</v>
      </c>
      <c r="F408" s="43">
        <v>1.0</v>
      </c>
      <c r="G408" s="34">
        <v>0.0</v>
      </c>
      <c r="H408" s="34">
        <v>1.0</v>
      </c>
      <c r="I408" s="43">
        <v>0.0</v>
      </c>
      <c r="J408" s="9" t="s">
        <v>83</v>
      </c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14">
        <v>37.13160464488531</v>
      </c>
      <c r="B409" s="23">
        <f t="shared" si="19"/>
        <v>0.2841845412</v>
      </c>
      <c r="C409" s="26">
        <v>-3.0</v>
      </c>
      <c r="D409" s="26" t="s">
        <v>51</v>
      </c>
      <c r="E409" s="34">
        <v>0.0</v>
      </c>
      <c r="F409" s="43">
        <v>1.0</v>
      </c>
      <c r="G409" s="34">
        <v>0.0</v>
      </c>
      <c r="H409" s="34">
        <v>1.0</v>
      </c>
      <c r="I409" s="43">
        <v>0.0</v>
      </c>
      <c r="J409" s="9" t="s">
        <v>83</v>
      </c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14">
        <v>36.7725354879568</v>
      </c>
      <c r="B410" s="23">
        <f t="shared" si="19"/>
        <v>0.2814364266</v>
      </c>
      <c r="C410" s="26">
        <v>-2.0</v>
      </c>
      <c r="D410" s="26"/>
      <c r="E410" s="34">
        <v>0.0</v>
      </c>
      <c r="F410" s="43">
        <v>1.0</v>
      </c>
      <c r="G410" s="34">
        <v>0.0</v>
      </c>
      <c r="H410" s="34">
        <v>1.0</v>
      </c>
      <c r="I410" s="43">
        <v>0.0</v>
      </c>
      <c r="J410" s="9" t="s">
        <v>83</v>
      </c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14">
        <v>37.85278811187774</v>
      </c>
      <c r="B411" s="23">
        <f t="shared" si="19"/>
        <v>0.2897040762</v>
      </c>
      <c r="C411" s="26">
        <v>-1.0</v>
      </c>
      <c r="D411" s="26"/>
      <c r="E411" s="34">
        <v>0.0</v>
      </c>
      <c r="F411" s="43">
        <v>1.0</v>
      </c>
      <c r="G411" s="34">
        <v>0.0</v>
      </c>
      <c r="H411" s="34">
        <v>1.0</v>
      </c>
      <c r="I411" s="43">
        <v>0.0</v>
      </c>
      <c r="J411" s="9" t="s">
        <v>83</v>
      </c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14">
        <v>36.68941213846018</v>
      </c>
      <c r="B412" s="23">
        <f t="shared" si="19"/>
        <v>0.280800247</v>
      </c>
      <c r="C412" s="26">
        <v>0.0</v>
      </c>
      <c r="D412" s="26"/>
      <c r="E412" s="36">
        <v>0.05</v>
      </c>
      <c r="F412" s="43">
        <v>1.0</v>
      </c>
      <c r="G412" s="34">
        <v>0.0</v>
      </c>
      <c r="H412" s="34">
        <v>1.0</v>
      </c>
      <c r="I412" s="43">
        <v>0.0</v>
      </c>
      <c r="J412" s="9" t="s">
        <v>83</v>
      </c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14">
        <v>32.86299710183189</v>
      </c>
      <c r="B413" s="23">
        <f t="shared" si="19"/>
        <v>0.2515150057</v>
      </c>
      <c r="C413" s="26">
        <v>1.0</v>
      </c>
      <c r="D413" s="26"/>
      <c r="E413" s="36">
        <v>0.05</v>
      </c>
      <c r="F413" s="43">
        <v>1.0</v>
      </c>
      <c r="G413" s="34">
        <v>0.0</v>
      </c>
      <c r="H413" s="34">
        <v>1.0</v>
      </c>
      <c r="I413" s="43">
        <v>0.0</v>
      </c>
      <c r="J413" s="9" t="s">
        <v>83</v>
      </c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14">
        <v>34.59884465510724</v>
      </c>
      <c r="B414" s="23">
        <f t="shared" si="19"/>
        <v>0.2648002123</v>
      </c>
      <c r="C414" s="26">
        <v>2.0</v>
      </c>
      <c r="D414" s="26"/>
      <c r="E414" s="36">
        <v>0.1</v>
      </c>
      <c r="F414" s="43">
        <v>1.0</v>
      </c>
      <c r="G414" s="34">
        <v>0.0</v>
      </c>
      <c r="H414" s="34">
        <v>1.0</v>
      </c>
      <c r="I414" s="43">
        <v>0.0</v>
      </c>
      <c r="J414" s="9" t="s">
        <v>83</v>
      </c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14">
        <v>31.48787119112075</v>
      </c>
      <c r="B415" s="23">
        <f t="shared" si="19"/>
        <v>0.2409905608</v>
      </c>
      <c r="C415" s="26">
        <v>3.0</v>
      </c>
      <c r="D415" s="26"/>
      <c r="E415" s="36">
        <v>0.1</v>
      </c>
      <c r="F415" s="43">
        <v>1.0</v>
      </c>
      <c r="G415" s="34">
        <v>0.0</v>
      </c>
      <c r="H415" s="34">
        <v>1.0</v>
      </c>
      <c r="I415" s="43">
        <v>0.0</v>
      </c>
      <c r="J415" s="9" t="s">
        <v>83</v>
      </c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14">
        <v>30.00817653094358</v>
      </c>
      <c r="B416" s="23">
        <f t="shared" si="19"/>
        <v>0.2296658052</v>
      </c>
      <c r="C416" s="26">
        <v>4.0</v>
      </c>
      <c r="D416" s="26"/>
      <c r="E416" s="36">
        <v>0.1</v>
      </c>
      <c r="F416" s="43">
        <v>1.0</v>
      </c>
      <c r="G416" s="34">
        <v>0.0</v>
      </c>
      <c r="H416" s="34">
        <v>1.0</v>
      </c>
      <c r="I416" s="43">
        <v>0.0</v>
      </c>
      <c r="J416" s="9" t="s">
        <v>83</v>
      </c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14">
        <v>31.06393239938243</v>
      </c>
      <c r="B417" s="23">
        <f t="shared" si="19"/>
        <v>0.2377459703</v>
      </c>
      <c r="C417" s="26">
        <v>5.0</v>
      </c>
      <c r="D417" s="26"/>
      <c r="E417" s="36">
        <v>0.1</v>
      </c>
      <c r="F417" s="43">
        <v>1.0</v>
      </c>
      <c r="G417" s="34">
        <v>0.0</v>
      </c>
      <c r="H417" s="34">
        <v>1.0</v>
      </c>
      <c r="I417" s="43">
        <v>0.0</v>
      </c>
      <c r="J417" s="9" t="s">
        <v>83</v>
      </c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14">
        <v>31.29200536633746</v>
      </c>
      <c r="B418" s="23">
        <f t="shared" si="19"/>
        <v>0.2394915133</v>
      </c>
      <c r="C418" s="26">
        <v>6.0</v>
      </c>
      <c r="D418" s="26"/>
      <c r="E418" s="36">
        <v>0.1</v>
      </c>
      <c r="F418" s="43">
        <v>1.0</v>
      </c>
      <c r="G418" s="34">
        <v>0.0</v>
      </c>
      <c r="H418" s="34">
        <v>1.0</v>
      </c>
      <c r="I418" s="43">
        <v>0.0</v>
      </c>
      <c r="J418" s="9" t="s">
        <v>83</v>
      </c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14">
        <v>30.97981308846129</v>
      </c>
      <c r="B419" s="23">
        <f t="shared" si="19"/>
        <v>0.2371021681</v>
      </c>
      <c r="C419" s="26">
        <v>7.0</v>
      </c>
      <c r="D419" s="26"/>
      <c r="E419" s="36">
        <v>0.15</v>
      </c>
      <c r="F419" s="43">
        <v>1.0</v>
      </c>
      <c r="G419" s="34">
        <v>0.0</v>
      </c>
      <c r="H419" s="34">
        <v>1.0</v>
      </c>
      <c r="I419" s="43">
        <v>0.0</v>
      </c>
      <c r="J419" s="9" t="s">
        <v>83</v>
      </c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14">
        <v>29.26410039680276</v>
      </c>
      <c r="B420" s="23">
        <f t="shared" si="19"/>
        <v>0.2239710625</v>
      </c>
      <c r="C420" s="26">
        <v>8.0</v>
      </c>
      <c r="D420" s="26"/>
      <c r="E420" s="36">
        <v>0.15</v>
      </c>
      <c r="F420" s="43">
        <v>1.0</v>
      </c>
      <c r="G420" s="34">
        <v>0.0</v>
      </c>
      <c r="H420" s="34">
        <v>1.0</v>
      </c>
      <c r="I420" s="43">
        <v>0.0</v>
      </c>
      <c r="J420" s="9" t="s">
        <v>83</v>
      </c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14">
        <v>28.93476777321795</v>
      </c>
      <c r="B421" s="23">
        <f t="shared" si="19"/>
        <v>0.2214505347</v>
      </c>
      <c r="C421" s="26">
        <v>9.0</v>
      </c>
      <c r="D421" s="26"/>
      <c r="E421" s="36">
        <v>0.15</v>
      </c>
      <c r="F421" s="43">
        <v>1.0</v>
      </c>
      <c r="G421" s="34">
        <v>0.0</v>
      </c>
      <c r="H421" s="34">
        <v>1.0</v>
      </c>
      <c r="I421" s="43">
        <v>0.0</v>
      </c>
      <c r="J421" s="9" t="s">
        <v>83</v>
      </c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14">
        <v>25.10266223487514</v>
      </c>
      <c r="B422" s="23">
        <f t="shared" ref="B422:B449" si="20">A422/MAX(A$422:A$1048576)</f>
        <v>0.1921217415</v>
      </c>
      <c r="C422" s="26">
        <v>-11.0</v>
      </c>
      <c r="D422" s="26"/>
      <c r="E422" s="34">
        <v>0.0</v>
      </c>
      <c r="F422" s="43">
        <v>1.0</v>
      </c>
      <c r="G422" s="34">
        <v>0.0</v>
      </c>
      <c r="H422" s="34">
        <v>1.0</v>
      </c>
      <c r="I422" s="43">
        <v>0.0</v>
      </c>
      <c r="J422" s="9" t="s">
        <v>85</v>
      </c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14">
        <v>25.12548062110488</v>
      </c>
      <c r="B423" s="23">
        <f t="shared" si="20"/>
        <v>0.1922963807</v>
      </c>
      <c r="C423" s="26">
        <v>-10.0</v>
      </c>
      <c r="D423" s="26"/>
      <c r="E423" s="34">
        <v>0.0</v>
      </c>
      <c r="F423" s="43">
        <v>1.0</v>
      </c>
      <c r="G423" s="34">
        <v>0.0</v>
      </c>
      <c r="H423" s="34">
        <v>1.0</v>
      </c>
      <c r="I423" s="43">
        <v>0.0</v>
      </c>
      <c r="J423" s="9" t="s">
        <v>85</v>
      </c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14">
        <v>24.83941873598663</v>
      </c>
      <c r="B424" s="23">
        <f t="shared" si="20"/>
        <v>0.190107023</v>
      </c>
      <c r="C424" s="26">
        <v>-9.0</v>
      </c>
      <c r="D424" s="26"/>
      <c r="E424" s="34">
        <v>0.0</v>
      </c>
      <c r="F424" s="43">
        <v>1.0</v>
      </c>
      <c r="G424" s="34">
        <v>0.0</v>
      </c>
      <c r="H424" s="34">
        <v>1.0</v>
      </c>
      <c r="I424" s="43">
        <v>0.0</v>
      </c>
      <c r="J424" s="9" t="s">
        <v>85</v>
      </c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14">
        <v>24.0480651870165</v>
      </c>
      <c r="B425" s="23">
        <f t="shared" si="20"/>
        <v>0.1840504453</v>
      </c>
      <c r="C425" s="26">
        <v>-8.0</v>
      </c>
      <c r="D425" s="26"/>
      <c r="E425" s="34">
        <v>0.0</v>
      </c>
      <c r="F425" s="43">
        <v>1.0</v>
      </c>
      <c r="G425" s="34">
        <v>0.0</v>
      </c>
      <c r="H425" s="34">
        <v>1.0</v>
      </c>
      <c r="I425" s="43">
        <v>0.0</v>
      </c>
      <c r="J425" s="9" t="s">
        <v>85</v>
      </c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14">
        <v>24.14178150568361</v>
      </c>
      <c r="B426" s="23">
        <f t="shared" si="20"/>
        <v>0.1847676976</v>
      </c>
      <c r="C426" s="26">
        <v>-7.0</v>
      </c>
      <c r="D426" s="26"/>
      <c r="E426" s="34">
        <v>0.0</v>
      </c>
      <c r="F426" s="43">
        <v>1.0</v>
      </c>
      <c r="G426" s="34">
        <v>0.0</v>
      </c>
      <c r="H426" s="34">
        <v>1.0</v>
      </c>
      <c r="I426" s="43">
        <v>0.0</v>
      </c>
      <c r="J426" s="9" t="s">
        <v>85</v>
      </c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14">
        <v>22.34391496053341</v>
      </c>
      <c r="B427" s="23">
        <f t="shared" si="20"/>
        <v>0.1710078323</v>
      </c>
      <c r="C427" s="26">
        <v>-6.0</v>
      </c>
      <c r="D427" s="26"/>
      <c r="E427" s="34">
        <v>0.0</v>
      </c>
      <c r="F427" s="43">
        <v>1.0</v>
      </c>
      <c r="G427" s="34">
        <v>0.0</v>
      </c>
      <c r="H427" s="34">
        <v>1.0</v>
      </c>
      <c r="I427" s="43">
        <v>0.0</v>
      </c>
      <c r="J427" s="9" t="s">
        <v>85</v>
      </c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14">
        <v>22.79581904280821</v>
      </c>
      <c r="B428" s="23">
        <f t="shared" si="20"/>
        <v>0.1744664535</v>
      </c>
      <c r="C428" s="26">
        <v>-5.0</v>
      </c>
      <c r="D428" s="26"/>
      <c r="E428" s="34">
        <v>0.0</v>
      </c>
      <c r="F428" s="43">
        <v>1.0</v>
      </c>
      <c r="G428" s="34">
        <v>0.0</v>
      </c>
      <c r="H428" s="34">
        <v>1.0</v>
      </c>
      <c r="I428" s="43">
        <v>0.0</v>
      </c>
      <c r="J428" s="9" t="s">
        <v>85</v>
      </c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14">
        <v>21.48518220603144</v>
      </c>
      <c r="B429" s="23">
        <f t="shared" si="20"/>
        <v>0.1644355719</v>
      </c>
      <c r="C429" s="26">
        <v>-4.0</v>
      </c>
      <c r="D429" s="26" t="s">
        <v>161</v>
      </c>
      <c r="E429" s="34">
        <v>0.0</v>
      </c>
      <c r="F429" s="43">
        <v>1.0</v>
      </c>
      <c r="G429" s="34">
        <v>0.0</v>
      </c>
      <c r="H429" s="34">
        <v>1.0</v>
      </c>
      <c r="I429" s="43">
        <v>0.0</v>
      </c>
      <c r="J429" s="9" t="s">
        <v>85</v>
      </c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14">
        <v>21.88843725354583</v>
      </c>
      <c r="B430" s="23">
        <f t="shared" si="20"/>
        <v>0.1675218606</v>
      </c>
      <c r="C430" s="26">
        <v>-3.0</v>
      </c>
      <c r="D430" s="26"/>
      <c r="E430" s="34">
        <v>0.0</v>
      </c>
      <c r="F430" s="43">
        <v>1.0</v>
      </c>
      <c r="G430" s="34">
        <v>0.0</v>
      </c>
      <c r="H430" s="34">
        <v>1.0</v>
      </c>
      <c r="I430" s="43">
        <v>0.0</v>
      </c>
      <c r="J430" s="9" t="s">
        <v>85</v>
      </c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14">
        <v>21.28164163130792</v>
      </c>
      <c r="B431" s="23">
        <f t="shared" si="20"/>
        <v>0.1628777862</v>
      </c>
      <c r="C431" s="26">
        <v>-2.0</v>
      </c>
      <c r="D431" s="26"/>
      <c r="E431" s="34">
        <v>0.0</v>
      </c>
      <c r="F431" s="43">
        <v>1.0</v>
      </c>
      <c r="G431" s="34">
        <v>0.0</v>
      </c>
      <c r="H431" s="34">
        <v>1.0</v>
      </c>
      <c r="I431" s="43">
        <v>0.0</v>
      </c>
      <c r="J431" s="9" t="s">
        <v>85</v>
      </c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14">
        <v>22.41311020255054</v>
      </c>
      <c r="B432" s="23">
        <f t="shared" si="20"/>
        <v>0.171537414</v>
      </c>
      <c r="C432" s="26">
        <v>-1.0</v>
      </c>
      <c r="D432" s="26"/>
      <c r="E432" s="34">
        <v>0.0</v>
      </c>
      <c r="F432" s="43">
        <v>1.0</v>
      </c>
      <c r="G432" s="34">
        <v>0.0</v>
      </c>
      <c r="H432" s="34">
        <v>1.0</v>
      </c>
      <c r="I432" s="43">
        <v>0.0</v>
      </c>
      <c r="J432" s="9" t="s">
        <v>85</v>
      </c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14">
        <v>21.24570910984404</v>
      </c>
      <c r="B433" s="23">
        <f t="shared" si="20"/>
        <v>0.1626027788</v>
      </c>
      <c r="C433" s="26">
        <v>0.0</v>
      </c>
      <c r="D433" s="26" t="s">
        <v>162</v>
      </c>
      <c r="E433" s="34">
        <v>0.02</v>
      </c>
      <c r="F433" s="43">
        <f t="shared" ref="F433:F449" si="21">(2.4+2+1.05)/3</f>
        <v>1.816666667</v>
      </c>
      <c r="G433" s="34">
        <f t="shared" ref="G433:G447" si="22">0.05*E433</f>
        <v>0.001</v>
      </c>
      <c r="H433" s="34">
        <v>1.0</v>
      </c>
      <c r="I433" s="43">
        <v>0.0</v>
      </c>
      <c r="J433" s="9" t="s">
        <v>85</v>
      </c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14">
        <v>19.0225650000454</v>
      </c>
      <c r="B434" s="23">
        <f t="shared" si="20"/>
        <v>0.1455880767</v>
      </c>
      <c r="C434" s="26">
        <v>1.0</v>
      </c>
      <c r="D434" s="26"/>
      <c r="E434" s="34">
        <v>0.02</v>
      </c>
      <c r="F434" s="43">
        <f t="shared" si="21"/>
        <v>1.816666667</v>
      </c>
      <c r="G434" s="34">
        <f t="shared" si="22"/>
        <v>0.001</v>
      </c>
      <c r="H434" s="34">
        <v>1.0</v>
      </c>
      <c r="I434" s="43">
        <v>0.0</v>
      </c>
      <c r="J434" s="9" t="s">
        <v>85</v>
      </c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14">
        <v>19.34912755738251</v>
      </c>
      <c r="B435" s="23">
        <f t="shared" si="20"/>
        <v>0.148087404</v>
      </c>
      <c r="C435" s="26">
        <v>2.0</v>
      </c>
      <c r="D435" s="26"/>
      <c r="E435" s="34">
        <v>0.04</v>
      </c>
      <c r="F435" s="43">
        <f t="shared" si="21"/>
        <v>1.816666667</v>
      </c>
      <c r="G435" s="34">
        <f t="shared" si="22"/>
        <v>0.002</v>
      </c>
      <c r="H435" s="34">
        <v>1.0</v>
      </c>
      <c r="I435" s="43">
        <v>0.0</v>
      </c>
      <c r="J435" s="9" t="s">
        <v>85</v>
      </c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14">
        <v>20.30253641327623</v>
      </c>
      <c r="B436" s="23">
        <f t="shared" si="20"/>
        <v>0.1553842623</v>
      </c>
      <c r="C436" s="26">
        <v>3.0</v>
      </c>
      <c r="D436" s="26"/>
      <c r="E436" s="34">
        <v>0.04</v>
      </c>
      <c r="F436" s="43">
        <f t="shared" si="21"/>
        <v>1.816666667</v>
      </c>
      <c r="G436" s="34">
        <f t="shared" si="22"/>
        <v>0.002</v>
      </c>
      <c r="H436" s="34">
        <v>1.0</v>
      </c>
      <c r="I436" s="43">
        <v>0.0</v>
      </c>
      <c r="J436" s="9" t="s">
        <v>85</v>
      </c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14">
        <v>20.45993890351158</v>
      </c>
      <c r="B437" s="23">
        <f t="shared" si="20"/>
        <v>0.1565889329</v>
      </c>
      <c r="C437" s="26">
        <v>4.0</v>
      </c>
      <c r="D437" s="26"/>
      <c r="E437" s="36">
        <v>0.06</v>
      </c>
      <c r="F437" s="43">
        <f t="shared" si="21"/>
        <v>1.816666667</v>
      </c>
      <c r="G437" s="34">
        <f t="shared" si="22"/>
        <v>0.003</v>
      </c>
      <c r="H437" s="34">
        <v>1.0</v>
      </c>
      <c r="I437" s="43">
        <v>0.0</v>
      </c>
      <c r="J437" s="9" t="s">
        <v>85</v>
      </c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14">
        <v>16.3720855335935</v>
      </c>
      <c r="B438" s="23">
        <f t="shared" si="20"/>
        <v>0.1253027888</v>
      </c>
      <c r="C438" s="26">
        <v>5.0</v>
      </c>
      <c r="D438" s="26"/>
      <c r="E438" s="36">
        <v>0.06</v>
      </c>
      <c r="F438" s="43">
        <f t="shared" si="21"/>
        <v>1.816666667</v>
      </c>
      <c r="G438" s="34">
        <f t="shared" si="22"/>
        <v>0.003</v>
      </c>
      <c r="H438" s="34">
        <v>1.0</v>
      </c>
      <c r="I438" s="43">
        <v>0.0</v>
      </c>
      <c r="J438" s="9" t="s">
        <v>85</v>
      </c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14">
        <v>15.95969323513086</v>
      </c>
      <c r="B439" s="23">
        <f t="shared" si="20"/>
        <v>0.1221465687</v>
      </c>
      <c r="C439" s="26">
        <v>6.0</v>
      </c>
      <c r="D439" s="26"/>
      <c r="E439" s="36">
        <v>0.09</v>
      </c>
      <c r="F439" s="43">
        <f t="shared" si="21"/>
        <v>1.816666667</v>
      </c>
      <c r="G439" s="34">
        <f t="shared" si="22"/>
        <v>0.0045</v>
      </c>
      <c r="H439" s="34">
        <v>1.0</v>
      </c>
      <c r="I439" s="43">
        <v>0.0</v>
      </c>
      <c r="J439" s="9" t="s">
        <v>85</v>
      </c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14">
        <v>15.34737116139149</v>
      </c>
      <c r="B440" s="23">
        <f t="shared" si="20"/>
        <v>0.1174601979</v>
      </c>
      <c r="C440" s="26">
        <v>7.0</v>
      </c>
      <c r="D440" s="26"/>
      <c r="E440" s="36">
        <v>0.09</v>
      </c>
      <c r="F440" s="43">
        <f t="shared" si="21"/>
        <v>1.816666667</v>
      </c>
      <c r="G440" s="34">
        <f t="shared" si="22"/>
        <v>0.0045</v>
      </c>
      <c r="H440" s="34">
        <v>1.0</v>
      </c>
      <c r="I440" s="43">
        <v>0.0</v>
      </c>
      <c r="J440" s="9" t="s">
        <v>85</v>
      </c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14">
        <v>14.61129709650801</v>
      </c>
      <c r="B441" s="23">
        <f t="shared" si="20"/>
        <v>0.1118266986</v>
      </c>
      <c r="C441" s="26">
        <v>8.0</v>
      </c>
      <c r="D441" s="26" t="s">
        <v>163</v>
      </c>
      <c r="E441" s="36">
        <v>0.12</v>
      </c>
      <c r="F441" s="43">
        <f t="shared" si="21"/>
        <v>1.816666667</v>
      </c>
      <c r="G441" s="34">
        <f t="shared" si="22"/>
        <v>0.006</v>
      </c>
      <c r="H441" s="34">
        <v>1.0</v>
      </c>
      <c r="I441" s="43">
        <v>0.0</v>
      </c>
      <c r="J441" s="9" t="s">
        <v>85</v>
      </c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14">
        <v>13.84486847316493</v>
      </c>
      <c r="B442" s="23">
        <f t="shared" si="20"/>
        <v>0.1059608824</v>
      </c>
      <c r="C442" s="26">
        <v>9.0</v>
      </c>
      <c r="D442" s="26"/>
      <c r="E442" s="36">
        <v>0.12</v>
      </c>
      <c r="F442" s="43">
        <f t="shared" si="21"/>
        <v>1.816666667</v>
      </c>
      <c r="G442" s="34">
        <f t="shared" si="22"/>
        <v>0.006</v>
      </c>
      <c r="H442" s="34">
        <v>1.0</v>
      </c>
      <c r="I442" s="43">
        <v>0.0</v>
      </c>
      <c r="J442" s="9" t="s">
        <v>85</v>
      </c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14">
        <v>12.42319981050211</v>
      </c>
      <c r="B443" s="23">
        <f t="shared" si="20"/>
        <v>0.09508022537</v>
      </c>
      <c r="C443" s="26">
        <v>10.0</v>
      </c>
      <c r="D443" s="26"/>
      <c r="E443" s="36">
        <v>0.15</v>
      </c>
      <c r="F443" s="43">
        <f t="shared" si="21"/>
        <v>1.816666667</v>
      </c>
      <c r="G443" s="34">
        <f t="shared" si="22"/>
        <v>0.0075</v>
      </c>
      <c r="H443" s="34">
        <v>1.0</v>
      </c>
      <c r="I443" s="43">
        <v>0.0</v>
      </c>
      <c r="J443" s="9" t="s">
        <v>85</v>
      </c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14">
        <v>12.51815927450706</v>
      </c>
      <c r="B444" s="23">
        <f t="shared" si="20"/>
        <v>0.09580699202</v>
      </c>
      <c r="C444" s="26">
        <v>11.0</v>
      </c>
      <c r="D444" s="26"/>
      <c r="E444" s="36">
        <v>0.15</v>
      </c>
      <c r="F444" s="43">
        <f t="shared" si="21"/>
        <v>1.816666667</v>
      </c>
      <c r="G444" s="34">
        <f t="shared" si="22"/>
        <v>0.0075</v>
      </c>
      <c r="H444" s="34">
        <v>1.0</v>
      </c>
      <c r="I444" s="43">
        <v>0.0</v>
      </c>
      <c r="J444" s="9" t="s">
        <v>85</v>
      </c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14">
        <v>13.04605481102285</v>
      </c>
      <c r="B445" s="23">
        <f t="shared" si="20"/>
        <v>0.0998472093</v>
      </c>
      <c r="C445" s="26">
        <v>12.0</v>
      </c>
      <c r="D445" s="26"/>
      <c r="E445" s="36">
        <v>0.18</v>
      </c>
      <c r="F445" s="43">
        <f t="shared" si="21"/>
        <v>1.816666667</v>
      </c>
      <c r="G445" s="34">
        <f t="shared" si="22"/>
        <v>0.009</v>
      </c>
      <c r="H445" s="34">
        <v>1.0</v>
      </c>
      <c r="I445" s="43">
        <v>0.0</v>
      </c>
      <c r="J445" s="9" t="s">
        <v>85</v>
      </c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14">
        <v>13.15422922888248</v>
      </c>
      <c r="B446" s="23">
        <f t="shared" si="20"/>
        <v>0.1006751158</v>
      </c>
      <c r="C446" s="26">
        <v>13.0</v>
      </c>
      <c r="D446" s="26"/>
      <c r="E446" s="36">
        <v>0.18</v>
      </c>
      <c r="F446" s="43">
        <f t="shared" si="21"/>
        <v>1.816666667</v>
      </c>
      <c r="G446" s="34">
        <f t="shared" si="22"/>
        <v>0.009</v>
      </c>
      <c r="H446" s="34">
        <v>1.0</v>
      </c>
      <c r="I446" s="43">
        <v>0.0</v>
      </c>
      <c r="J446" s="9" t="s">
        <v>85</v>
      </c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14">
        <v>12.23321884349232</v>
      </c>
      <c r="B447" s="23">
        <f t="shared" si="20"/>
        <v>0.09362621727</v>
      </c>
      <c r="C447" s="26">
        <v>14.0</v>
      </c>
      <c r="D447" s="26"/>
      <c r="E447" s="36">
        <v>0.2</v>
      </c>
      <c r="F447" s="43">
        <f t="shared" si="21"/>
        <v>1.816666667</v>
      </c>
      <c r="G447" s="34">
        <f t="shared" si="22"/>
        <v>0.01</v>
      </c>
      <c r="H447" s="34">
        <v>1.0</v>
      </c>
      <c r="I447" s="43">
        <v>0.0</v>
      </c>
      <c r="J447" s="9" t="s">
        <v>85</v>
      </c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14">
        <v>12.50164112225871</v>
      </c>
      <c r="B448" s="23">
        <f t="shared" si="20"/>
        <v>0.09568057131</v>
      </c>
      <c r="C448" s="26">
        <v>15.0</v>
      </c>
      <c r="D448" s="26"/>
      <c r="E448" s="36">
        <v>0.2</v>
      </c>
      <c r="F448" s="43">
        <f t="shared" si="21"/>
        <v>1.816666667</v>
      </c>
      <c r="G448" s="34">
        <f t="shared" ref="G448:G449" si="23">0.06*E448</f>
        <v>0.012</v>
      </c>
      <c r="H448" s="34">
        <v>1.0</v>
      </c>
      <c r="I448" s="43">
        <v>0.0</v>
      </c>
      <c r="J448" s="9" t="s">
        <v>85</v>
      </c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14">
        <v>12.24753620760549</v>
      </c>
      <c r="B449" s="23">
        <f t="shared" si="20"/>
        <v>0.09373579437</v>
      </c>
      <c r="C449" s="26">
        <v>16.0</v>
      </c>
      <c r="D449" s="26"/>
      <c r="E449" s="36">
        <v>0.2</v>
      </c>
      <c r="F449" s="43">
        <f t="shared" si="21"/>
        <v>1.816666667</v>
      </c>
      <c r="G449" s="34">
        <f t="shared" si="23"/>
        <v>0.012</v>
      </c>
      <c r="H449" s="34">
        <v>1.0</v>
      </c>
      <c r="I449" s="43">
        <v>0.0</v>
      </c>
      <c r="J449" s="9" t="s">
        <v>85</v>
      </c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14">
        <v>13.22452973176916</v>
      </c>
      <c r="B450" s="23">
        <f t="shared" ref="B450:B477" si="24">A450/MAX(A$450:A$1048576)</f>
        <v>0.1012131566</v>
      </c>
      <c r="C450" s="26">
        <v>-18.0</v>
      </c>
      <c r="D450" s="26"/>
      <c r="E450" s="34">
        <v>0.0</v>
      </c>
      <c r="F450" s="43">
        <v>1.0</v>
      </c>
      <c r="G450" s="34">
        <v>0.0</v>
      </c>
      <c r="H450" s="34">
        <v>1.0</v>
      </c>
      <c r="I450" s="43">
        <v>0.0</v>
      </c>
      <c r="J450" s="9" t="s">
        <v>86</v>
      </c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14">
        <v>12.901591679672</v>
      </c>
      <c r="B451" s="23">
        <f t="shared" si="24"/>
        <v>0.09874156926</v>
      </c>
      <c r="C451" s="26">
        <v>-17.0</v>
      </c>
      <c r="D451" s="26"/>
      <c r="E451" s="34">
        <v>0.0</v>
      </c>
      <c r="F451" s="43">
        <v>1.0</v>
      </c>
      <c r="G451" s="34">
        <v>0.0</v>
      </c>
      <c r="H451" s="34">
        <v>1.0</v>
      </c>
      <c r="I451" s="43">
        <v>0.0</v>
      </c>
      <c r="J451" s="9" t="s">
        <v>86</v>
      </c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14">
        <v>12.90787995031259</v>
      </c>
      <c r="B452" s="23">
        <f t="shared" si="24"/>
        <v>0.09878969617</v>
      </c>
      <c r="C452" s="26">
        <v>-16.0</v>
      </c>
      <c r="D452" s="26"/>
      <c r="E452" s="34">
        <v>0.0</v>
      </c>
      <c r="F452" s="43">
        <v>1.0</v>
      </c>
      <c r="G452" s="34">
        <v>0.0</v>
      </c>
      <c r="H452" s="34">
        <v>1.0</v>
      </c>
      <c r="I452" s="43">
        <v>0.0</v>
      </c>
      <c r="J452" s="9" t="s">
        <v>86</v>
      </c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14">
        <v>13.21508249819938</v>
      </c>
      <c r="B453" s="23">
        <f t="shared" si="24"/>
        <v>0.1011408527</v>
      </c>
      <c r="C453" s="26">
        <v>-15.0</v>
      </c>
      <c r="D453" s="26"/>
      <c r="E453" s="34">
        <v>0.0</v>
      </c>
      <c r="F453" s="43">
        <v>1.0</v>
      </c>
      <c r="G453" s="34">
        <v>0.0</v>
      </c>
      <c r="H453" s="34">
        <v>1.0</v>
      </c>
      <c r="I453" s="43">
        <v>0.0</v>
      </c>
      <c r="J453" s="9" t="s">
        <v>86</v>
      </c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14">
        <v>13.10698057238602</v>
      </c>
      <c r="B454" s="23">
        <f t="shared" si="24"/>
        <v>0.100313501</v>
      </c>
      <c r="C454" s="26">
        <v>-14.0</v>
      </c>
      <c r="D454" s="26"/>
      <c r="E454" s="34">
        <v>0.0</v>
      </c>
      <c r="F454" s="43">
        <v>1.0</v>
      </c>
      <c r="G454" s="34">
        <v>0.0</v>
      </c>
      <c r="H454" s="34">
        <v>1.0</v>
      </c>
      <c r="I454" s="43">
        <v>0.0</v>
      </c>
      <c r="J454" s="9" t="s">
        <v>86</v>
      </c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14">
        <v>13.01285158739826</v>
      </c>
      <c r="B455" s="23">
        <f t="shared" si="24"/>
        <v>0.09959309039</v>
      </c>
      <c r="C455" s="26">
        <v>-13.0</v>
      </c>
      <c r="D455" s="26"/>
      <c r="E455" s="34">
        <v>0.0</v>
      </c>
      <c r="F455" s="43">
        <v>1.0</v>
      </c>
      <c r="G455" s="34">
        <v>0.0</v>
      </c>
      <c r="H455" s="34">
        <v>1.0</v>
      </c>
      <c r="I455" s="43">
        <v>0.0</v>
      </c>
      <c r="J455" s="9" t="s">
        <v>86</v>
      </c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14">
        <v>13.01414848529226</v>
      </c>
      <c r="B456" s="23">
        <f t="shared" si="24"/>
        <v>0.09960301612</v>
      </c>
      <c r="C456" s="26">
        <v>-12.0</v>
      </c>
      <c r="D456" s="26"/>
      <c r="E456" s="34">
        <v>0.0</v>
      </c>
      <c r="F456" s="43">
        <v>1.0</v>
      </c>
      <c r="G456" s="34">
        <v>0.0</v>
      </c>
      <c r="H456" s="34">
        <v>1.0</v>
      </c>
      <c r="I456" s="43">
        <v>0.0</v>
      </c>
      <c r="J456" s="9" t="s">
        <v>86</v>
      </c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14">
        <v>13.91667291996127</v>
      </c>
      <c r="B457" s="23">
        <f t="shared" si="24"/>
        <v>0.1065104335</v>
      </c>
      <c r="C457" s="26">
        <v>-11.0</v>
      </c>
      <c r="D457" s="26"/>
      <c r="E457" s="34">
        <v>0.0</v>
      </c>
      <c r="F457" s="43">
        <v>1.0</v>
      </c>
      <c r="G457" s="34">
        <v>0.0</v>
      </c>
      <c r="H457" s="34">
        <v>1.0</v>
      </c>
      <c r="I457" s="43">
        <v>0.0</v>
      </c>
      <c r="J457" s="9" t="s">
        <v>86</v>
      </c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14">
        <v>13.75104814259129</v>
      </c>
      <c r="B458" s="23">
        <f t="shared" si="24"/>
        <v>0.1052428341</v>
      </c>
      <c r="C458" s="26">
        <v>-10.0</v>
      </c>
      <c r="D458" s="26"/>
      <c r="E458" s="34">
        <v>0.0</v>
      </c>
      <c r="F458" s="43">
        <v>1.0</v>
      </c>
      <c r="G458" s="34">
        <v>0.0</v>
      </c>
      <c r="H458" s="34">
        <v>1.0</v>
      </c>
      <c r="I458" s="43">
        <v>0.0</v>
      </c>
      <c r="J458" s="9" t="s">
        <v>86</v>
      </c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14">
        <v>13.69398230462602</v>
      </c>
      <c r="B459" s="23">
        <f t="shared" si="24"/>
        <v>0.1048060841</v>
      </c>
      <c r="C459" s="26">
        <v>-9.0</v>
      </c>
      <c r="D459" s="26"/>
      <c r="E459" s="34">
        <v>0.0</v>
      </c>
      <c r="F459" s="43">
        <v>1.0</v>
      </c>
      <c r="G459" s="34">
        <v>0.0</v>
      </c>
      <c r="H459" s="34">
        <v>1.0</v>
      </c>
      <c r="I459" s="43">
        <v>0.0</v>
      </c>
      <c r="J459" s="9" t="s">
        <v>86</v>
      </c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14">
        <v>14.03875999818564</v>
      </c>
      <c r="B460" s="23">
        <f t="shared" si="24"/>
        <v>0.1074448198</v>
      </c>
      <c r="C460" s="26">
        <v>-8.0</v>
      </c>
      <c r="D460" s="26"/>
      <c r="E460" s="34">
        <v>0.0</v>
      </c>
      <c r="F460" s="43">
        <v>1.0</v>
      </c>
      <c r="G460" s="34">
        <v>0.0</v>
      </c>
      <c r="H460" s="34">
        <v>1.0</v>
      </c>
      <c r="I460" s="43">
        <v>0.0</v>
      </c>
      <c r="J460" s="9" t="s">
        <v>86</v>
      </c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14">
        <v>13.42833710677834</v>
      </c>
      <c r="B461" s="23">
        <f t="shared" si="24"/>
        <v>0.1027729843</v>
      </c>
      <c r="C461" s="26">
        <v>-7.0</v>
      </c>
      <c r="D461" s="26"/>
      <c r="E461" s="34">
        <v>0.0</v>
      </c>
      <c r="F461" s="43">
        <v>1.0</v>
      </c>
      <c r="G461" s="34">
        <v>0.0</v>
      </c>
      <c r="H461" s="36">
        <v>1.0</v>
      </c>
      <c r="I461" s="43">
        <v>0.0</v>
      </c>
      <c r="J461" s="9" t="s">
        <v>86</v>
      </c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14">
        <v>13.83623816369545</v>
      </c>
      <c r="B462" s="23">
        <f t="shared" si="24"/>
        <v>0.1058948309</v>
      </c>
      <c r="C462" s="26">
        <v>-6.0</v>
      </c>
      <c r="D462" s="26"/>
      <c r="E462" s="34">
        <v>0.0</v>
      </c>
      <c r="F462" s="43">
        <v>1.0</v>
      </c>
      <c r="G462" s="34">
        <v>0.0</v>
      </c>
      <c r="H462" s="36">
        <v>0.9757111111111111</v>
      </c>
      <c r="I462" s="43">
        <v>0.0</v>
      </c>
      <c r="J462" s="9" t="s">
        <v>86</v>
      </c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14">
        <v>16.29418337929363</v>
      </c>
      <c r="B463" s="23">
        <f t="shared" si="24"/>
        <v>0.1247065693</v>
      </c>
      <c r="C463" s="26">
        <v>-5.0</v>
      </c>
      <c r="D463" s="26"/>
      <c r="E463" s="34">
        <v>0.0</v>
      </c>
      <c r="F463" s="43">
        <v>1.0</v>
      </c>
      <c r="G463" s="34">
        <v>0.0</v>
      </c>
      <c r="H463" s="36">
        <v>0.9514222222222222</v>
      </c>
      <c r="I463" s="43">
        <v>0.0</v>
      </c>
      <c r="J463" s="9" t="s">
        <v>86</v>
      </c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14">
        <v>16.92356315058646</v>
      </c>
      <c r="B464" s="23">
        <f t="shared" si="24"/>
        <v>0.1295234902</v>
      </c>
      <c r="C464" s="26">
        <v>-4.0</v>
      </c>
      <c r="D464" s="26"/>
      <c r="E464" s="34">
        <v>0.0</v>
      </c>
      <c r="F464" s="43">
        <v>1.0</v>
      </c>
      <c r="G464" s="34">
        <v>0.0</v>
      </c>
      <c r="H464" s="36">
        <v>0.9271333333333333</v>
      </c>
      <c r="I464" s="43">
        <v>0.0</v>
      </c>
      <c r="J464" s="9" t="s">
        <v>86</v>
      </c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14">
        <v>16.31220172988527</v>
      </c>
      <c r="B465" s="23">
        <f t="shared" si="24"/>
        <v>0.1248444717</v>
      </c>
      <c r="C465" s="26">
        <v>-3.0</v>
      </c>
      <c r="D465" s="26"/>
      <c r="E465" s="34">
        <v>0.0</v>
      </c>
      <c r="F465" s="43">
        <v>1.0</v>
      </c>
      <c r="G465" s="34">
        <v>0.0</v>
      </c>
      <c r="H465" s="36">
        <v>0.9028444444444443</v>
      </c>
      <c r="I465" s="43">
        <v>1.0</v>
      </c>
      <c r="J465" s="9" t="s">
        <v>86</v>
      </c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14">
        <v>14.7593648366255</v>
      </c>
      <c r="B466" s="23">
        <f t="shared" si="24"/>
        <v>0.1129599263</v>
      </c>
      <c r="C466" s="26">
        <v>-2.0</v>
      </c>
      <c r="D466" s="26"/>
      <c r="E466" s="34">
        <v>0.0</v>
      </c>
      <c r="F466" s="43">
        <v>1.0</v>
      </c>
      <c r="G466" s="34">
        <v>0.0</v>
      </c>
      <c r="H466" s="36">
        <v>0.8785555555555555</v>
      </c>
      <c r="I466" s="43">
        <v>1.0</v>
      </c>
      <c r="J466" s="9" t="s">
        <v>86</v>
      </c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14">
        <v>14.54881270205399</v>
      </c>
      <c r="B467" s="23">
        <f t="shared" si="24"/>
        <v>0.111348478</v>
      </c>
      <c r="C467" s="26">
        <v>-1.0</v>
      </c>
      <c r="D467" s="26" t="s">
        <v>51</v>
      </c>
      <c r="E467" s="34">
        <v>0.0</v>
      </c>
      <c r="F467" s="43">
        <v>1.0</v>
      </c>
      <c r="G467" s="34">
        <v>0.0</v>
      </c>
      <c r="H467" s="36">
        <v>0.8542666666666666</v>
      </c>
      <c r="I467" s="43">
        <v>1.0</v>
      </c>
      <c r="J467" s="9" t="s">
        <v>86</v>
      </c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14">
        <v>14.18548745789296</v>
      </c>
      <c r="B468" s="23">
        <f t="shared" si="24"/>
        <v>0.1085677897</v>
      </c>
      <c r="C468" s="26">
        <v>0.0</v>
      </c>
      <c r="D468" s="26"/>
      <c r="E468" s="36">
        <v>0.04</v>
      </c>
      <c r="F468" s="43">
        <v>1.0</v>
      </c>
      <c r="G468" s="34">
        <v>0.0</v>
      </c>
      <c r="H468" s="36">
        <v>0.8299777777777777</v>
      </c>
      <c r="I468" s="43">
        <v>1.0</v>
      </c>
      <c r="J468" s="9" t="s">
        <v>86</v>
      </c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14">
        <v>12.90528897734007</v>
      </c>
      <c r="B469" s="23">
        <f t="shared" si="24"/>
        <v>0.09876986631</v>
      </c>
      <c r="C469" s="26">
        <v>1.0</v>
      </c>
      <c r="D469" s="26"/>
      <c r="E469" s="36">
        <v>0.06</v>
      </c>
      <c r="F469" s="43">
        <v>1.0</v>
      </c>
      <c r="G469" s="34">
        <v>0.0</v>
      </c>
      <c r="H469" s="36">
        <v>0.8056888888888888</v>
      </c>
      <c r="I469" s="43">
        <v>1.0</v>
      </c>
      <c r="J469" s="9" t="s">
        <v>86</v>
      </c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14">
        <v>12.5406285380405</v>
      </c>
      <c r="B470" s="23">
        <f t="shared" si="24"/>
        <v>0.0959789592</v>
      </c>
      <c r="C470" s="26">
        <v>2.0</v>
      </c>
      <c r="D470" s="26"/>
      <c r="E470" s="36">
        <v>0.0754</v>
      </c>
      <c r="F470" s="43">
        <v>1.0</v>
      </c>
      <c r="G470" s="34">
        <v>4.0E-4</v>
      </c>
      <c r="H470" s="36">
        <v>0.7944020833333333</v>
      </c>
      <c r="I470" s="43">
        <v>1.0</v>
      </c>
      <c r="J470" s="9" t="s">
        <v>86</v>
      </c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14">
        <v>12.23459333536962</v>
      </c>
      <c r="B471" s="23">
        <f t="shared" si="24"/>
        <v>0.09363673686</v>
      </c>
      <c r="C471" s="26">
        <v>3.0</v>
      </c>
      <c r="D471" s="26"/>
      <c r="E471" s="36">
        <v>0.0958</v>
      </c>
      <c r="F471" s="43">
        <v>1.0</v>
      </c>
      <c r="G471" s="34">
        <v>8.0E-4</v>
      </c>
      <c r="H471" s="36">
        <v>0.7831152777777778</v>
      </c>
      <c r="I471" s="43">
        <v>1.0</v>
      </c>
      <c r="J471" s="9" t="s">
        <v>86</v>
      </c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14">
        <v>10.938924994745</v>
      </c>
      <c r="B472" s="23">
        <f t="shared" si="24"/>
        <v>0.08372041581</v>
      </c>
      <c r="C472" s="26">
        <v>4.0</v>
      </c>
      <c r="D472" s="26"/>
      <c r="E472" s="36">
        <v>0.0555</v>
      </c>
      <c r="F472" s="43">
        <v>1.0</v>
      </c>
      <c r="G472" s="34">
        <v>0.0015</v>
      </c>
      <c r="H472" s="36">
        <v>0.7718284722222223</v>
      </c>
      <c r="I472" s="43">
        <v>1.0</v>
      </c>
      <c r="J472" s="9" t="s">
        <v>86</v>
      </c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14">
        <v>10.73463937964619</v>
      </c>
      <c r="B473" s="23">
        <f t="shared" si="24"/>
        <v>0.08215692793</v>
      </c>
      <c r="C473" s="26">
        <v>5.0</v>
      </c>
      <c r="D473" s="26"/>
      <c r="E473" s="36">
        <v>0.058</v>
      </c>
      <c r="F473" s="43">
        <v>1.0</v>
      </c>
      <c r="G473" s="34">
        <v>0.002</v>
      </c>
      <c r="H473" s="36">
        <v>0.7605416666666668</v>
      </c>
      <c r="I473" s="43">
        <v>1.0</v>
      </c>
      <c r="J473" s="9" t="s">
        <v>86</v>
      </c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14">
        <v>11.20583181426088</v>
      </c>
      <c r="B474" s="23">
        <f t="shared" si="24"/>
        <v>0.08576317137</v>
      </c>
      <c r="C474" s="26">
        <v>6.0</v>
      </c>
      <c r="D474" s="26"/>
      <c r="E474" s="36">
        <v>0.072</v>
      </c>
      <c r="F474" s="43">
        <v>1.0</v>
      </c>
      <c r="G474" s="34">
        <v>0.007</v>
      </c>
      <c r="H474" s="36">
        <v>0.7492548611111113</v>
      </c>
      <c r="I474" s="43">
        <v>1.0</v>
      </c>
      <c r="J474" s="9" t="s">
        <v>86</v>
      </c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14">
        <v>11.3203550444162</v>
      </c>
      <c r="B475" s="23">
        <f t="shared" si="24"/>
        <v>0.08663966815</v>
      </c>
      <c r="C475" s="26">
        <v>7.0</v>
      </c>
      <c r="D475" s="26"/>
      <c r="E475" s="36">
        <v>0.083</v>
      </c>
      <c r="F475" s="43">
        <v>1.0</v>
      </c>
      <c r="G475" s="34">
        <v>0.009</v>
      </c>
      <c r="H475" s="36">
        <v>0.7379680555555558</v>
      </c>
      <c r="I475" s="43">
        <v>1.0</v>
      </c>
      <c r="J475" s="9" t="s">
        <v>86</v>
      </c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14">
        <v>10.19431145538105</v>
      </c>
      <c r="B476" s="23">
        <f t="shared" si="24"/>
        <v>0.0780215601</v>
      </c>
      <c r="C476" s="26">
        <v>8.0</v>
      </c>
      <c r="D476" s="26"/>
      <c r="E476" s="36">
        <v>0.092</v>
      </c>
      <c r="F476" s="43">
        <v>1.0</v>
      </c>
      <c r="G476" s="34">
        <v>0.011</v>
      </c>
      <c r="H476" s="36">
        <v>0.7266812500000003</v>
      </c>
      <c r="I476" s="43">
        <v>1.0</v>
      </c>
      <c r="J476" s="9" t="s">
        <v>86</v>
      </c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14">
        <v>9.974740017022656</v>
      </c>
      <c r="B477" s="23">
        <f t="shared" si="24"/>
        <v>0.07634108308</v>
      </c>
      <c r="C477" s="26">
        <v>9.0</v>
      </c>
      <c r="D477" s="26"/>
      <c r="E477" s="36">
        <v>0.176</v>
      </c>
      <c r="F477" s="43">
        <v>1.0</v>
      </c>
      <c r="G477" s="34">
        <v>0.013</v>
      </c>
      <c r="H477" s="36">
        <v>0.7153944444444448</v>
      </c>
      <c r="I477" s="43">
        <v>1.0</v>
      </c>
      <c r="J477" s="9" t="s">
        <v>86</v>
      </c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14">
        <v>13.96851269375934</v>
      </c>
      <c r="B478" s="23">
        <f t="shared" ref="B478:B505" si="25">A478/MAX(A$478:A$1048576)</f>
        <v>0.1069071862</v>
      </c>
      <c r="C478" s="26">
        <v>-15.0</v>
      </c>
      <c r="D478" s="26"/>
      <c r="E478" s="34">
        <v>0.0</v>
      </c>
      <c r="F478" s="43">
        <v>1.0</v>
      </c>
      <c r="G478" s="34">
        <v>0.0</v>
      </c>
      <c r="H478" s="34">
        <v>1.0</v>
      </c>
      <c r="I478" s="43">
        <v>0.0</v>
      </c>
      <c r="J478" s="9" t="s">
        <v>89</v>
      </c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14">
        <v>14.014514166421</v>
      </c>
      <c r="B479" s="23">
        <f t="shared" si="25"/>
        <v>0.1072592557</v>
      </c>
      <c r="C479" s="26">
        <v>-14.0</v>
      </c>
      <c r="D479" s="26"/>
      <c r="E479" s="34">
        <v>0.0</v>
      </c>
      <c r="F479" s="43">
        <v>1.0</v>
      </c>
      <c r="G479" s="34">
        <v>0.0</v>
      </c>
      <c r="H479" s="34">
        <v>1.0</v>
      </c>
      <c r="I479" s="43">
        <v>0.0</v>
      </c>
      <c r="J479" s="9" t="s">
        <v>89</v>
      </c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14">
        <v>14.71174197474477</v>
      </c>
      <c r="B480" s="23">
        <f t="shared" si="25"/>
        <v>0.1125954475</v>
      </c>
      <c r="C480" s="26">
        <v>-13.0</v>
      </c>
      <c r="D480" s="26"/>
      <c r="E480" s="34">
        <v>0.0</v>
      </c>
      <c r="F480" s="43">
        <v>1.0</v>
      </c>
      <c r="G480" s="34">
        <v>0.0</v>
      </c>
      <c r="H480" s="34">
        <v>1.0</v>
      </c>
      <c r="I480" s="43">
        <v>0.0</v>
      </c>
      <c r="J480" s="9" t="s">
        <v>89</v>
      </c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14">
        <v>14.13630375988809</v>
      </c>
      <c r="B481" s="23">
        <f t="shared" si="25"/>
        <v>0.1081913652</v>
      </c>
      <c r="C481" s="26">
        <v>-12.0</v>
      </c>
      <c r="D481" s="26"/>
      <c r="E481" s="34">
        <v>0.0</v>
      </c>
      <c r="F481" s="43">
        <v>1.0</v>
      </c>
      <c r="G481" s="34">
        <v>0.0</v>
      </c>
      <c r="H481" s="34">
        <v>1.0</v>
      </c>
      <c r="I481" s="43">
        <v>0.0</v>
      </c>
      <c r="J481" s="9" t="s">
        <v>89</v>
      </c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14">
        <v>15.24555589897221</v>
      </c>
      <c r="B482" s="23">
        <f t="shared" si="25"/>
        <v>0.1166809609</v>
      </c>
      <c r="C482" s="26">
        <v>-11.0</v>
      </c>
      <c r="D482" s="26"/>
      <c r="E482" s="34">
        <v>0.0</v>
      </c>
      <c r="F482" s="43">
        <v>1.0</v>
      </c>
      <c r="G482" s="34">
        <v>0.0</v>
      </c>
      <c r="H482" s="34">
        <v>1.0</v>
      </c>
      <c r="I482" s="43">
        <v>0.0</v>
      </c>
      <c r="J482" s="9" t="s">
        <v>89</v>
      </c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14">
        <v>15.04532978163543</v>
      </c>
      <c r="B483" s="23">
        <f t="shared" si="25"/>
        <v>0.1151485421</v>
      </c>
      <c r="C483" s="26">
        <v>-10.0</v>
      </c>
      <c r="D483" s="26"/>
      <c r="E483" s="34">
        <v>0.0</v>
      </c>
      <c r="F483" s="43">
        <v>1.0</v>
      </c>
      <c r="G483" s="34">
        <v>0.0</v>
      </c>
      <c r="H483" s="34">
        <v>1.0</v>
      </c>
      <c r="I483" s="43">
        <v>0.0</v>
      </c>
      <c r="J483" s="9" t="s">
        <v>89</v>
      </c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14">
        <v>14.81999673243652</v>
      </c>
      <c r="B484" s="23">
        <f t="shared" si="25"/>
        <v>0.1134239689</v>
      </c>
      <c r="C484" s="26">
        <v>-9.0</v>
      </c>
      <c r="D484" s="26"/>
      <c r="E484" s="34">
        <v>0.0</v>
      </c>
      <c r="F484" s="43">
        <v>1.0</v>
      </c>
      <c r="G484" s="34">
        <v>0.0</v>
      </c>
      <c r="H484" s="34">
        <v>1.0</v>
      </c>
      <c r="I484" s="43">
        <v>0.0</v>
      </c>
      <c r="J484" s="9" t="s">
        <v>89</v>
      </c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14">
        <v>14.87996052023868</v>
      </c>
      <c r="B485" s="23">
        <f t="shared" si="25"/>
        <v>0.1138828982</v>
      </c>
      <c r="C485" s="26">
        <v>-8.0</v>
      </c>
      <c r="D485" s="26"/>
      <c r="E485" s="34">
        <v>0.0</v>
      </c>
      <c r="F485" s="43">
        <v>1.0</v>
      </c>
      <c r="G485" s="34">
        <v>0.0</v>
      </c>
      <c r="H485" s="34">
        <v>1.0</v>
      </c>
      <c r="I485" s="43">
        <v>0.0</v>
      </c>
      <c r="J485" s="9" t="s">
        <v>89</v>
      </c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14">
        <v>14.24879748054944</v>
      </c>
      <c r="B486" s="23">
        <f t="shared" si="25"/>
        <v>0.1090523292</v>
      </c>
      <c r="C486" s="26">
        <v>-7.0</v>
      </c>
      <c r="D486" s="26"/>
      <c r="E486" s="34">
        <v>0.0</v>
      </c>
      <c r="F486" s="43">
        <v>1.0</v>
      </c>
      <c r="G486" s="34">
        <v>0.0</v>
      </c>
      <c r="H486" s="34">
        <v>1.0</v>
      </c>
      <c r="I486" s="43">
        <v>0.0</v>
      </c>
      <c r="J486" s="9" t="s">
        <v>89</v>
      </c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14">
        <v>14.58969474316658</v>
      </c>
      <c r="B487" s="23">
        <f t="shared" si="25"/>
        <v>0.1116613663</v>
      </c>
      <c r="C487" s="26">
        <v>-6.0</v>
      </c>
      <c r="D487" s="26" t="s">
        <v>51</v>
      </c>
      <c r="E487" s="34">
        <v>0.0</v>
      </c>
      <c r="F487" s="43">
        <v>1.0</v>
      </c>
      <c r="G487" s="34">
        <v>0.0</v>
      </c>
      <c r="H487" s="34">
        <v>1.0</v>
      </c>
      <c r="I487" s="43">
        <v>0.0</v>
      </c>
      <c r="J487" s="9" t="s">
        <v>89</v>
      </c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14">
        <v>14.43765812518023</v>
      </c>
      <c r="B488" s="23">
        <f t="shared" si="25"/>
        <v>0.110497763</v>
      </c>
      <c r="C488" s="26">
        <v>-5.0</v>
      </c>
      <c r="D488" s="26"/>
      <c r="E488" s="34">
        <v>0.0</v>
      </c>
      <c r="F488" s="43">
        <v>1.0</v>
      </c>
      <c r="G488" s="34">
        <v>0.0</v>
      </c>
      <c r="H488" s="34">
        <v>1.0</v>
      </c>
      <c r="I488" s="43">
        <v>0.0</v>
      </c>
      <c r="J488" s="9" t="s">
        <v>89</v>
      </c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14">
        <v>14.02991809758383</v>
      </c>
      <c r="B489" s="23">
        <f t="shared" si="25"/>
        <v>0.1073771488</v>
      </c>
      <c r="C489" s="26">
        <v>-4.0</v>
      </c>
      <c r="D489" s="26"/>
      <c r="E489" s="34">
        <v>0.0</v>
      </c>
      <c r="F489" s="43">
        <v>1.0</v>
      </c>
      <c r="G489" s="34">
        <v>0.0</v>
      </c>
      <c r="H489" s="34">
        <v>1.0</v>
      </c>
      <c r="I489" s="43">
        <v>0.0</v>
      </c>
      <c r="J489" s="9" t="s">
        <v>89</v>
      </c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14">
        <v>13.9272553909942</v>
      </c>
      <c r="B490" s="23">
        <f t="shared" si="25"/>
        <v>0.1065914258</v>
      </c>
      <c r="C490" s="26">
        <v>-3.0</v>
      </c>
      <c r="D490" s="26"/>
      <c r="E490" s="34">
        <v>0.0</v>
      </c>
      <c r="F490" s="43">
        <v>1.0</v>
      </c>
      <c r="G490" s="34">
        <v>0.0</v>
      </c>
      <c r="H490" s="34">
        <v>1.0</v>
      </c>
      <c r="I490" s="43">
        <v>0.0</v>
      </c>
      <c r="J490" s="9" t="s">
        <v>89</v>
      </c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14">
        <v>14.0028135794587</v>
      </c>
      <c r="B491" s="23">
        <f t="shared" si="25"/>
        <v>0.107169706</v>
      </c>
      <c r="C491" s="26">
        <v>-2.0</v>
      </c>
      <c r="D491" s="26"/>
      <c r="E491" s="34">
        <v>0.0</v>
      </c>
      <c r="F491" s="43">
        <v>1.0</v>
      </c>
      <c r="G491" s="34">
        <v>0.0</v>
      </c>
      <c r="H491" s="34">
        <v>1.0</v>
      </c>
      <c r="I491" s="43">
        <v>0.0</v>
      </c>
      <c r="J491" s="9" t="s">
        <v>89</v>
      </c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14">
        <v>14.22862827374855</v>
      </c>
      <c r="B492" s="23">
        <f t="shared" si="25"/>
        <v>0.1088979654</v>
      </c>
      <c r="C492" s="26">
        <v>-1.0</v>
      </c>
      <c r="D492" s="26"/>
      <c r="E492" s="34">
        <v>0.0</v>
      </c>
      <c r="F492" s="43">
        <v>1.0</v>
      </c>
      <c r="G492" s="34">
        <v>0.0</v>
      </c>
      <c r="H492" s="34">
        <v>1.0</v>
      </c>
      <c r="I492" s="43">
        <v>0.0</v>
      </c>
      <c r="J492" s="9" t="s">
        <v>89</v>
      </c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14">
        <v>14.75620523523305</v>
      </c>
      <c r="B493" s="23">
        <f t="shared" si="25"/>
        <v>0.1129357445</v>
      </c>
      <c r="C493" s="26">
        <v>0.0</v>
      </c>
      <c r="D493" s="26" t="s">
        <v>164</v>
      </c>
      <c r="E493" s="34">
        <f>0.025+0.0074</f>
        <v>0.0324</v>
      </c>
      <c r="F493" s="43">
        <v>1.0</v>
      </c>
      <c r="G493" s="34">
        <v>0.0251</v>
      </c>
      <c r="H493" s="34">
        <v>1.0</v>
      </c>
      <c r="I493" s="43">
        <v>1.0</v>
      </c>
      <c r="J493" s="9" t="s">
        <v>89</v>
      </c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14">
        <v>13.92790975690178</v>
      </c>
      <c r="B494" s="23">
        <f t="shared" si="25"/>
        <v>0.106596434</v>
      </c>
      <c r="C494" s="26">
        <v>1.0</v>
      </c>
      <c r="D494" s="26"/>
      <c r="E494" s="34">
        <f>0.025+0.00983</f>
        <v>0.03483</v>
      </c>
      <c r="F494" s="43">
        <v>1.0</v>
      </c>
      <c r="G494" s="34">
        <v>0.02517</v>
      </c>
      <c r="H494" s="34">
        <v>1.0</v>
      </c>
      <c r="I494" s="43">
        <v>1.0</v>
      </c>
      <c r="J494" s="9" t="s">
        <v>89</v>
      </c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14">
        <v>14.77789184068098</v>
      </c>
      <c r="B495" s="23">
        <f t="shared" si="25"/>
        <v>0.1131017216</v>
      </c>
      <c r="C495" s="26">
        <v>2.0</v>
      </c>
      <c r="D495" s="26"/>
      <c r="E495" s="34">
        <f>0.025+0.02037</f>
        <v>0.04537</v>
      </c>
      <c r="F495" s="43">
        <v>1.0</v>
      </c>
      <c r="G495" s="34">
        <v>0.025393</v>
      </c>
      <c r="H495" s="36">
        <v>1.0</v>
      </c>
      <c r="I495" s="43">
        <v>1.0</v>
      </c>
      <c r="J495" s="9" t="s">
        <v>89</v>
      </c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14">
        <v>14.46514621359716</v>
      </c>
      <c r="B496" s="23">
        <f t="shared" si="25"/>
        <v>0.1107081415</v>
      </c>
      <c r="C496" s="26">
        <v>3.0</v>
      </c>
      <c r="D496" s="26"/>
      <c r="E496" s="34">
        <f>0.025+0.02924</f>
        <v>0.05424</v>
      </c>
      <c r="F496" s="43">
        <v>1.0</v>
      </c>
      <c r="G496" s="34">
        <v>0.025817</v>
      </c>
      <c r="H496" s="36">
        <v>0.9935538461538461</v>
      </c>
      <c r="I496" s="43">
        <v>1.0</v>
      </c>
      <c r="J496" s="9" t="s">
        <v>89</v>
      </c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14">
        <v>12.44602460093023</v>
      </c>
      <c r="B497" s="23">
        <f t="shared" si="25"/>
        <v>0.09525491355</v>
      </c>
      <c r="C497" s="26">
        <v>4.0</v>
      </c>
      <c r="D497" s="26"/>
      <c r="E497" s="34">
        <f>0.025+0.0384</f>
        <v>0.0634</v>
      </c>
      <c r="F497" s="43">
        <v>1.0</v>
      </c>
      <c r="G497" s="34">
        <v>0.0266</v>
      </c>
      <c r="H497" s="36">
        <v>0.9871076923076924</v>
      </c>
      <c r="I497" s="43">
        <v>1.0</v>
      </c>
      <c r="J497" s="9" t="s">
        <v>89</v>
      </c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14">
        <v>12.86876506025347</v>
      </c>
      <c r="B498" s="23">
        <f t="shared" si="25"/>
        <v>0.09849033267</v>
      </c>
      <c r="C498" s="26">
        <v>5.0</v>
      </c>
      <c r="D498" s="26" t="s">
        <v>165</v>
      </c>
      <c r="E498" s="34">
        <f>0.025+0.04685</f>
        <v>0.07185</v>
      </c>
      <c r="F498" s="43">
        <v>1.0</v>
      </c>
      <c r="G498" s="34">
        <v>0.02721</v>
      </c>
      <c r="H498" s="36">
        <v>0.9806615384615385</v>
      </c>
      <c r="I498" s="43">
        <v>1.0</v>
      </c>
      <c r="J498" s="9" t="s">
        <v>89</v>
      </c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14">
        <v>12.85941874674221</v>
      </c>
      <c r="B499" s="23">
        <f t="shared" si="25"/>
        <v>0.09841880121</v>
      </c>
      <c r="C499" s="26">
        <v>6.0</v>
      </c>
      <c r="D499" s="26"/>
      <c r="E499" s="34">
        <f>0.025+0.05492</f>
        <v>0.07992</v>
      </c>
      <c r="F499" s="43">
        <v>1.0</v>
      </c>
      <c r="G499" s="34">
        <v>0.02805</v>
      </c>
      <c r="H499" s="36">
        <v>0.9742153846153846</v>
      </c>
      <c r="I499" s="43">
        <v>1.0</v>
      </c>
      <c r="J499" s="9" t="s">
        <v>89</v>
      </c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14">
        <v>11.64553503220469</v>
      </c>
      <c r="B500" s="23">
        <f t="shared" si="25"/>
        <v>0.08912841396</v>
      </c>
      <c r="C500" s="26">
        <v>7.0</v>
      </c>
      <c r="D500" s="26"/>
      <c r="E500" s="34">
        <f>0.025+0.0632</f>
        <v>0.0882</v>
      </c>
      <c r="F500" s="43">
        <v>1.0</v>
      </c>
      <c r="G500" s="34">
        <v>0.02894</v>
      </c>
      <c r="H500" s="36">
        <v>0.9677692307692307</v>
      </c>
      <c r="I500" s="43">
        <v>1.0</v>
      </c>
      <c r="J500" s="9" t="s">
        <v>89</v>
      </c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14">
        <v>12.04443956793171</v>
      </c>
      <c r="B501" s="23">
        <f t="shared" si="25"/>
        <v>0.09218140624</v>
      </c>
      <c r="C501" s="26">
        <v>8.0</v>
      </c>
      <c r="D501" s="26"/>
      <c r="E501" s="34">
        <f>0.025+0.07143</f>
        <v>0.09643</v>
      </c>
      <c r="F501" s="43">
        <v>1.0</v>
      </c>
      <c r="G501" s="34">
        <v>0.035</v>
      </c>
      <c r="H501" s="36">
        <v>0.961323076923077</v>
      </c>
      <c r="I501" s="43">
        <v>0.0</v>
      </c>
      <c r="J501" s="9" t="s">
        <v>89</v>
      </c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14">
        <v>12.70921945187145</v>
      </c>
      <c r="B502" s="23">
        <f t="shared" si="25"/>
        <v>0.09726925979</v>
      </c>
      <c r="C502" s="26">
        <v>9.0</v>
      </c>
      <c r="D502" s="26"/>
      <c r="E502" s="34">
        <f>0.025+0.07977</f>
        <v>0.10477</v>
      </c>
      <c r="F502" s="43">
        <v>1.0</v>
      </c>
      <c r="G502" s="34">
        <v>0.0455</v>
      </c>
      <c r="H502" s="36">
        <v>0.9548769230769231</v>
      </c>
      <c r="I502" s="43">
        <v>0.0</v>
      </c>
      <c r="J502" s="9" t="s">
        <v>89</v>
      </c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14">
        <v>12.51465565168429</v>
      </c>
      <c r="B503" s="23">
        <f t="shared" si="25"/>
        <v>0.09578017724</v>
      </c>
      <c r="C503" s="26">
        <v>10.0</v>
      </c>
      <c r="D503" s="26"/>
      <c r="E503" s="34">
        <f>0.025+0.08807</f>
        <v>0.11307</v>
      </c>
      <c r="F503" s="43">
        <v>1.0</v>
      </c>
      <c r="G503" s="34">
        <v>0.0495</v>
      </c>
      <c r="H503" s="36">
        <v>0.9484307692307692</v>
      </c>
      <c r="I503" s="43">
        <v>0.0</v>
      </c>
      <c r="J503" s="9" t="s">
        <v>89</v>
      </c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14">
        <v>12.41372120508217</v>
      </c>
      <c r="B504" s="23">
        <f t="shared" si="25"/>
        <v>0.09500768142</v>
      </c>
      <c r="C504" s="26">
        <v>11.0</v>
      </c>
      <c r="D504" s="26"/>
      <c r="E504" s="34">
        <f>0.025+0.09649</f>
        <v>0.12149</v>
      </c>
      <c r="F504" s="43">
        <v>1.0</v>
      </c>
      <c r="G504" s="34">
        <v>0.0525</v>
      </c>
      <c r="H504" s="36">
        <v>0.9419846153846153</v>
      </c>
      <c r="I504" s="43">
        <v>0.0</v>
      </c>
      <c r="J504" s="9" t="s">
        <v>89</v>
      </c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14">
        <v>11.43550783965714</v>
      </c>
      <c r="B505" s="23">
        <f t="shared" si="25"/>
        <v>0.08752098326</v>
      </c>
      <c r="C505" s="26">
        <v>12.0</v>
      </c>
      <c r="D505" s="26"/>
      <c r="E505" s="34">
        <f>0.025+0.10485</f>
        <v>0.12985</v>
      </c>
      <c r="F505" s="43">
        <v>1.0</v>
      </c>
      <c r="G505" s="34">
        <v>0.055</v>
      </c>
      <c r="H505" s="36">
        <v>0.9355384615384615</v>
      </c>
      <c r="I505" s="34">
        <v>0.0</v>
      </c>
      <c r="J505" s="9" t="s">
        <v>89</v>
      </c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14">
        <v>34.91370473046651</v>
      </c>
      <c r="B506" s="23">
        <f t="shared" ref="B506:B533" si="26">A506/MAX(A$506:A$1048576)</f>
        <v>0.2672099753</v>
      </c>
      <c r="C506" s="26">
        <v>-13.0</v>
      </c>
      <c r="D506" s="26"/>
      <c r="E506" s="34">
        <v>0.0</v>
      </c>
      <c r="F506" s="43">
        <v>1.0</v>
      </c>
      <c r="G506" s="34">
        <v>0.0</v>
      </c>
      <c r="H506" s="34">
        <v>1.0</v>
      </c>
      <c r="I506" s="43">
        <v>0.0</v>
      </c>
      <c r="J506" s="9" t="s">
        <v>90</v>
      </c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14">
        <v>31.49719807448453</v>
      </c>
      <c r="B507" s="23">
        <f t="shared" si="26"/>
        <v>0.2410619436</v>
      </c>
      <c r="C507" s="26">
        <v>-12.0</v>
      </c>
      <c r="D507" s="26"/>
      <c r="E507" s="34">
        <v>0.0</v>
      </c>
      <c r="F507" s="43">
        <v>1.0</v>
      </c>
      <c r="G507" s="34">
        <v>0.0</v>
      </c>
      <c r="H507" s="34">
        <v>1.0</v>
      </c>
      <c r="I507" s="43">
        <v>0.0</v>
      </c>
      <c r="J507" s="9" t="s">
        <v>90</v>
      </c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14">
        <v>32.28620362820153</v>
      </c>
      <c r="B508" s="23">
        <f t="shared" si="26"/>
        <v>0.2471005509</v>
      </c>
      <c r="C508" s="26">
        <v>-11.0</v>
      </c>
      <c r="D508" s="26"/>
      <c r="E508" s="34">
        <v>0.0</v>
      </c>
      <c r="F508" s="43">
        <v>1.0</v>
      </c>
      <c r="G508" s="34">
        <v>0.0</v>
      </c>
      <c r="H508" s="34">
        <v>1.0</v>
      </c>
      <c r="I508" s="43">
        <v>0.0</v>
      </c>
      <c r="J508" s="9" t="s">
        <v>90</v>
      </c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14">
        <v>31.92075958117063</v>
      </c>
      <c r="B509" s="23">
        <f t="shared" si="26"/>
        <v>0.2443036465</v>
      </c>
      <c r="C509" s="26">
        <v>-10.0</v>
      </c>
      <c r="D509" s="26"/>
      <c r="E509" s="34">
        <v>0.0</v>
      </c>
      <c r="F509" s="43">
        <v>1.0</v>
      </c>
      <c r="G509" s="34">
        <v>0.0</v>
      </c>
      <c r="H509" s="34">
        <v>1.0</v>
      </c>
      <c r="I509" s="43">
        <v>0.0</v>
      </c>
      <c r="J509" s="9" t="s">
        <v>90</v>
      </c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14">
        <v>31.01649532358115</v>
      </c>
      <c r="B510" s="23">
        <f t="shared" si="26"/>
        <v>0.2373829135</v>
      </c>
      <c r="C510" s="26">
        <v>-9.0</v>
      </c>
      <c r="D510" s="26"/>
      <c r="E510" s="34">
        <v>0.0</v>
      </c>
      <c r="F510" s="43">
        <v>1.0</v>
      </c>
      <c r="G510" s="34">
        <v>0.0</v>
      </c>
      <c r="H510" s="34">
        <v>1.0</v>
      </c>
      <c r="I510" s="43">
        <v>0.0</v>
      </c>
      <c r="J510" s="9" t="s">
        <v>90</v>
      </c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14">
        <v>29.50445127923214</v>
      </c>
      <c r="B511" s="23">
        <f t="shared" si="26"/>
        <v>0.2258105738</v>
      </c>
      <c r="C511" s="26">
        <v>-8.0</v>
      </c>
      <c r="D511" s="26"/>
      <c r="E511" s="34">
        <v>0.0</v>
      </c>
      <c r="F511" s="43">
        <v>1.0</v>
      </c>
      <c r="G511" s="34">
        <v>0.0</v>
      </c>
      <c r="H511" s="34">
        <v>1.0</v>
      </c>
      <c r="I511" s="43">
        <v>0.0</v>
      </c>
      <c r="J511" s="9" t="s">
        <v>90</v>
      </c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14">
        <v>29.85379564575089</v>
      </c>
      <c r="B512" s="23">
        <f t="shared" si="26"/>
        <v>0.2284842602</v>
      </c>
      <c r="C512" s="26">
        <v>-7.0</v>
      </c>
      <c r="D512" s="26"/>
      <c r="E512" s="34">
        <v>0.0</v>
      </c>
      <c r="F512" s="43">
        <v>1.0</v>
      </c>
      <c r="G512" s="34">
        <v>0.0</v>
      </c>
      <c r="H512" s="34">
        <v>1.0</v>
      </c>
      <c r="I512" s="43">
        <v>0.0</v>
      </c>
      <c r="J512" s="9" t="s">
        <v>90</v>
      </c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14">
        <v>31.33399512712823</v>
      </c>
      <c r="B513" s="23">
        <f t="shared" si="26"/>
        <v>0.2398128794</v>
      </c>
      <c r="C513" s="26">
        <v>-6.0</v>
      </c>
      <c r="D513" s="26"/>
      <c r="E513" s="34">
        <v>0.0</v>
      </c>
      <c r="F513" s="43">
        <v>1.0</v>
      </c>
      <c r="G513" s="34">
        <v>0.0</v>
      </c>
      <c r="H513" s="34">
        <v>1.0</v>
      </c>
      <c r="I513" s="43">
        <v>0.0</v>
      </c>
      <c r="J513" s="9" t="s">
        <v>90</v>
      </c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14">
        <v>30.7499936404801</v>
      </c>
      <c r="B514" s="23">
        <f t="shared" si="26"/>
        <v>0.2353432586</v>
      </c>
      <c r="C514" s="26">
        <v>-5.0</v>
      </c>
      <c r="D514" s="26"/>
      <c r="E514" s="34">
        <v>0.0</v>
      </c>
      <c r="F514" s="43">
        <v>1.0</v>
      </c>
      <c r="G514" s="34">
        <v>0.0</v>
      </c>
      <c r="H514" s="34">
        <v>1.0</v>
      </c>
      <c r="I514" s="43">
        <v>0.0</v>
      </c>
      <c r="J514" s="9" t="s">
        <v>90</v>
      </c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14">
        <v>31.04153517089455</v>
      </c>
      <c r="B515" s="23">
        <f t="shared" si="26"/>
        <v>0.2375745545</v>
      </c>
      <c r="C515" s="26">
        <v>-4.0</v>
      </c>
      <c r="D515" s="26"/>
      <c r="E515" s="34">
        <v>0.0</v>
      </c>
      <c r="F515" s="43">
        <v>1.0</v>
      </c>
      <c r="G515" s="34">
        <v>0.0</v>
      </c>
      <c r="H515" s="34">
        <v>1.0</v>
      </c>
      <c r="I515" s="43">
        <v>0.0</v>
      </c>
      <c r="J515" s="9" t="s">
        <v>90</v>
      </c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14">
        <v>31.7744728074388</v>
      </c>
      <c r="B516" s="23">
        <f t="shared" si="26"/>
        <v>0.2431840493</v>
      </c>
      <c r="C516" s="26">
        <v>-3.0</v>
      </c>
      <c r="D516" s="26"/>
      <c r="E516" s="34">
        <v>0.0</v>
      </c>
      <c r="F516" s="43">
        <v>1.0</v>
      </c>
      <c r="G516" s="34">
        <v>0.0</v>
      </c>
      <c r="H516" s="34">
        <v>1.0</v>
      </c>
      <c r="I516" s="43">
        <v>0.0</v>
      </c>
      <c r="J516" s="9" t="s">
        <v>90</v>
      </c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14">
        <v>31.69043176428227</v>
      </c>
      <c r="B517" s="23">
        <f t="shared" si="26"/>
        <v>0.2425408462</v>
      </c>
      <c r="C517" s="26">
        <v>-2.0</v>
      </c>
      <c r="D517" s="26"/>
      <c r="E517" s="34">
        <v>0.0</v>
      </c>
      <c r="F517" s="43">
        <v>1.0</v>
      </c>
      <c r="G517" s="34">
        <v>0.0</v>
      </c>
      <c r="H517" s="34">
        <v>1.0</v>
      </c>
      <c r="I517" s="43">
        <v>0.0</v>
      </c>
      <c r="J517" s="9" t="s">
        <v>90</v>
      </c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14">
        <v>29.70970210138498</v>
      </c>
      <c r="B518" s="23">
        <f t="shared" si="26"/>
        <v>0.2273814488</v>
      </c>
      <c r="C518" s="26">
        <v>-1.0</v>
      </c>
      <c r="D518" s="26" t="s">
        <v>166</v>
      </c>
      <c r="E518" s="34">
        <v>0.01</v>
      </c>
      <c r="F518" s="43">
        <v>1.0</v>
      </c>
      <c r="G518" s="34">
        <v>0.0</v>
      </c>
      <c r="H518" s="34">
        <v>1.0</v>
      </c>
      <c r="I518" s="43">
        <v>0.0</v>
      </c>
      <c r="J518" s="9" t="s">
        <v>90</v>
      </c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14">
        <v>30.53563193804206</v>
      </c>
      <c r="B519" s="23">
        <f t="shared" si="26"/>
        <v>0.233702654</v>
      </c>
      <c r="C519" s="26">
        <v>0.0</v>
      </c>
      <c r="D519" s="26"/>
      <c r="E519" s="34">
        <v>0.02</v>
      </c>
      <c r="F519" s="43">
        <v>1.0</v>
      </c>
      <c r="G519" s="34">
        <v>0.0</v>
      </c>
      <c r="H519" s="34">
        <v>1.0</v>
      </c>
      <c r="I519" s="43">
        <v>0.0</v>
      </c>
      <c r="J519" s="9" t="s">
        <v>90</v>
      </c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14">
        <v>30.66816673147351</v>
      </c>
      <c r="B520" s="23">
        <f t="shared" si="26"/>
        <v>0.2347170012</v>
      </c>
      <c r="C520" s="26">
        <v>1.0</v>
      </c>
      <c r="D520" s="26" t="s">
        <v>51</v>
      </c>
      <c r="E520" s="34">
        <v>0.03</v>
      </c>
      <c r="F520" s="43">
        <v>3.0</v>
      </c>
      <c r="G520" s="34">
        <v>0.0</v>
      </c>
      <c r="H520" s="34">
        <v>1.0</v>
      </c>
      <c r="I520" s="43">
        <v>0.0</v>
      </c>
      <c r="J520" s="9" t="s">
        <v>90</v>
      </c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14">
        <v>30.54565865513394</v>
      </c>
      <c r="B521" s="23">
        <f t="shared" si="26"/>
        <v>0.2337793929</v>
      </c>
      <c r="C521" s="26">
        <v>2.0</v>
      </c>
      <c r="D521" s="26"/>
      <c r="E521" s="34">
        <v>0.04</v>
      </c>
      <c r="F521" s="43">
        <v>3.0</v>
      </c>
      <c r="G521" s="34">
        <v>0.0</v>
      </c>
      <c r="H521" s="34">
        <v>1.0</v>
      </c>
      <c r="I521" s="43">
        <v>0.0</v>
      </c>
      <c r="J521" s="9" t="s">
        <v>90</v>
      </c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14">
        <v>30.40456197851644</v>
      </c>
      <c r="B522" s="23">
        <f t="shared" si="26"/>
        <v>0.2326995178</v>
      </c>
      <c r="C522" s="26">
        <v>3.0</v>
      </c>
      <c r="D522" s="26"/>
      <c r="E522" s="36">
        <v>0.05</v>
      </c>
      <c r="F522" s="43">
        <v>3.0</v>
      </c>
      <c r="G522" s="34">
        <v>0.0</v>
      </c>
      <c r="H522" s="34">
        <v>1.0</v>
      </c>
      <c r="I522" s="43">
        <v>0.0</v>
      </c>
      <c r="J522" s="9" t="s">
        <v>90</v>
      </c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14">
        <v>29.56466385573101</v>
      </c>
      <c r="B523" s="23">
        <f t="shared" si="26"/>
        <v>0.2262714071</v>
      </c>
      <c r="C523" s="26">
        <v>4.0</v>
      </c>
      <c r="D523" s="26" t="s">
        <v>167</v>
      </c>
      <c r="E523" s="34">
        <v>0.06071428571428571</v>
      </c>
      <c r="F523" s="43">
        <v>3.0</v>
      </c>
      <c r="G523" s="34">
        <v>0.0</v>
      </c>
      <c r="H523" s="34">
        <v>1.0</v>
      </c>
      <c r="I523" s="43">
        <v>0.0</v>
      </c>
      <c r="J523" s="9" t="s">
        <v>90</v>
      </c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14">
        <v>27.99140644621916</v>
      </c>
      <c r="B524" s="23">
        <f t="shared" si="26"/>
        <v>0.2142305746</v>
      </c>
      <c r="C524" s="26">
        <v>5.0</v>
      </c>
      <c r="D524" s="26"/>
      <c r="E524" s="34">
        <v>0.0714285714285714</v>
      </c>
      <c r="F524" s="43">
        <v>3.0</v>
      </c>
      <c r="G524" s="34">
        <f t="shared" ref="G524:G533" si="27">0.565*E524</f>
        <v>0.04035714286</v>
      </c>
      <c r="H524" s="34">
        <v>1.0</v>
      </c>
      <c r="I524" s="43">
        <v>0.0</v>
      </c>
      <c r="J524" s="9" t="s">
        <v>90</v>
      </c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14">
        <v>28.06200716290759</v>
      </c>
      <c r="B525" s="23">
        <f t="shared" si="26"/>
        <v>0.214770913</v>
      </c>
      <c r="C525" s="26">
        <v>6.0</v>
      </c>
      <c r="D525" s="26"/>
      <c r="E525" s="34">
        <v>0.0821428571428571</v>
      </c>
      <c r="F525" s="43">
        <v>3.0</v>
      </c>
      <c r="G525" s="34">
        <f t="shared" si="27"/>
        <v>0.04641071429</v>
      </c>
      <c r="H525" s="34">
        <v>1.0</v>
      </c>
      <c r="I525" s="43">
        <v>0.0</v>
      </c>
      <c r="J525" s="9" t="s">
        <v>90</v>
      </c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14">
        <v>25.73364088371324</v>
      </c>
      <c r="B526" s="23">
        <f t="shared" si="26"/>
        <v>0.1969508993</v>
      </c>
      <c r="C526" s="26">
        <v>7.0</v>
      </c>
      <c r="D526" s="26"/>
      <c r="E526" s="34">
        <v>0.0928571428571428</v>
      </c>
      <c r="F526" s="43">
        <v>3.0</v>
      </c>
      <c r="G526" s="34">
        <f t="shared" si="27"/>
        <v>0.05246428571</v>
      </c>
      <c r="H526" s="34">
        <v>1.0</v>
      </c>
      <c r="I526" s="43">
        <v>0.0</v>
      </c>
      <c r="J526" s="9" t="s">
        <v>90</v>
      </c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14">
        <v>26.70701689709938</v>
      </c>
      <c r="B527" s="23">
        <f t="shared" si="26"/>
        <v>0.2044005751</v>
      </c>
      <c r="C527" s="26">
        <v>8.0</v>
      </c>
      <c r="D527" s="26"/>
      <c r="E527" s="34">
        <v>0.10357142857142851</v>
      </c>
      <c r="F527" s="43">
        <v>3.0</v>
      </c>
      <c r="G527" s="34">
        <f t="shared" si="27"/>
        <v>0.05851785714</v>
      </c>
      <c r="H527" s="34">
        <v>1.0</v>
      </c>
      <c r="I527" s="43">
        <v>0.0</v>
      </c>
      <c r="J527" s="9" t="s">
        <v>90</v>
      </c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14">
        <v>25.63505429885592</v>
      </c>
      <c r="B528" s="23">
        <f t="shared" si="26"/>
        <v>0.1961963727</v>
      </c>
      <c r="C528" s="26">
        <v>9.0</v>
      </c>
      <c r="D528" s="26"/>
      <c r="E528" s="34">
        <v>0.1142857142857142</v>
      </c>
      <c r="F528" s="43">
        <v>3.0</v>
      </c>
      <c r="G528" s="34">
        <f t="shared" si="27"/>
        <v>0.06457142857</v>
      </c>
      <c r="H528" s="34">
        <v>1.0</v>
      </c>
      <c r="I528" s="43">
        <v>0.0</v>
      </c>
      <c r="J528" s="9" t="s">
        <v>90</v>
      </c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14">
        <v>25.3748437360935</v>
      </c>
      <c r="B529" s="23">
        <f t="shared" si="26"/>
        <v>0.1942048665</v>
      </c>
      <c r="C529" s="26">
        <v>10.0</v>
      </c>
      <c r="D529" s="26"/>
      <c r="E529" s="34">
        <v>0.1249999999999999</v>
      </c>
      <c r="F529" s="43">
        <v>3.0</v>
      </c>
      <c r="G529" s="34">
        <f t="shared" si="27"/>
        <v>0.070625</v>
      </c>
      <c r="H529" s="34">
        <v>1.0</v>
      </c>
      <c r="I529" s="43">
        <v>0.0</v>
      </c>
      <c r="J529" s="9" t="s">
        <v>90</v>
      </c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14">
        <v>23.95823283870764</v>
      </c>
      <c r="B530" s="23">
        <f t="shared" si="26"/>
        <v>0.1833629188</v>
      </c>
      <c r="C530" s="26">
        <v>11.0</v>
      </c>
      <c r="D530" s="26"/>
      <c r="E530" s="34">
        <v>0.13571428571428562</v>
      </c>
      <c r="F530" s="43">
        <v>3.0</v>
      </c>
      <c r="G530" s="34">
        <f t="shared" si="27"/>
        <v>0.07667857143</v>
      </c>
      <c r="H530" s="34">
        <v>1.0</v>
      </c>
      <c r="I530" s="43">
        <v>0.0</v>
      </c>
      <c r="J530" s="9" t="s">
        <v>90</v>
      </c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14">
        <v>24.02178077098081</v>
      </c>
      <c r="B531" s="23">
        <f t="shared" si="26"/>
        <v>0.1838492791</v>
      </c>
      <c r="C531" s="26">
        <v>12.0</v>
      </c>
      <c r="D531" s="26"/>
      <c r="E531" s="34">
        <v>0.1464285714285713</v>
      </c>
      <c r="F531" s="43">
        <v>3.0</v>
      </c>
      <c r="G531" s="34">
        <f t="shared" si="27"/>
        <v>0.08273214286</v>
      </c>
      <c r="H531" s="34">
        <v>1.0</v>
      </c>
      <c r="I531" s="43">
        <v>0.0</v>
      </c>
      <c r="J531" s="9" t="s">
        <v>90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14">
        <v>23.08771273386888</v>
      </c>
      <c r="B532" s="23">
        <f t="shared" si="26"/>
        <v>0.1767004446</v>
      </c>
      <c r="C532" s="26">
        <v>13.0</v>
      </c>
      <c r="D532" s="26"/>
      <c r="E532" s="34">
        <v>0.15714285714285703</v>
      </c>
      <c r="F532" s="43">
        <v>3.0</v>
      </c>
      <c r="G532" s="34">
        <f t="shared" si="27"/>
        <v>0.08878571429</v>
      </c>
      <c r="H532" s="34">
        <v>1.0</v>
      </c>
      <c r="I532" s="43">
        <v>0.0</v>
      </c>
      <c r="J532" s="9" t="s">
        <v>90</v>
      </c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14">
        <v>23.41394694527058</v>
      </c>
      <c r="B533" s="23">
        <f t="shared" si="26"/>
        <v>0.1791972589</v>
      </c>
      <c r="C533" s="26">
        <v>14.0</v>
      </c>
      <c r="D533" s="26"/>
      <c r="E533" s="34">
        <v>0.1678571428571427</v>
      </c>
      <c r="F533" s="43">
        <v>3.0</v>
      </c>
      <c r="G533" s="34">
        <f t="shared" si="27"/>
        <v>0.09483928571</v>
      </c>
      <c r="H533" s="34">
        <v>1.0</v>
      </c>
      <c r="I533" s="43">
        <v>0.0</v>
      </c>
      <c r="J533" s="9" t="s">
        <v>90</v>
      </c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14">
        <v>11.50112067407526</v>
      </c>
      <c r="B534" s="23">
        <f t="shared" ref="B534:B561" si="28">A534/MAX(A$534:A$1048576)</f>
        <v>0.08802314721</v>
      </c>
      <c r="C534" s="26">
        <v>-14.0</v>
      </c>
      <c r="D534" s="26"/>
      <c r="E534" s="34">
        <v>0.0</v>
      </c>
      <c r="F534" s="43">
        <v>1.0</v>
      </c>
      <c r="G534" s="34">
        <v>0.0</v>
      </c>
      <c r="H534" s="34">
        <v>1.0</v>
      </c>
      <c r="I534" s="43">
        <v>0.0</v>
      </c>
      <c r="J534" s="9" t="s">
        <v>91</v>
      </c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14">
        <v>11.0125621176068</v>
      </c>
      <c r="B535" s="23">
        <f t="shared" si="28"/>
        <v>0.08428399318</v>
      </c>
      <c r="C535" s="26">
        <v>-13.0</v>
      </c>
      <c r="D535" s="26"/>
      <c r="E535" s="34">
        <v>0.0</v>
      </c>
      <c r="F535" s="43">
        <v>1.0</v>
      </c>
      <c r="G535" s="34">
        <v>0.0</v>
      </c>
      <c r="H535" s="34">
        <v>1.0</v>
      </c>
      <c r="I535" s="43">
        <v>0.0</v>
      </c>
      <c r="J535" s="9" t="s">
        <v>91</v>
      </c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14">
        <v>10.85228797798953</v>
      </c>
      <c r="B536" s="23">
        <f t="shared" si="28"/>
        <v>0.08305734452</v>
      </c>
      <c r="C536" s="26">
        <v>-12.0</v>
      </c>
      <c r="D536" s="26"/>
      <c r="E536" s="34">
        <v>0.0</v>
      </c>
      <c r="F536" s="43">
        <v>1.0</v>
      </c>
      <c r="G536" s="34">
        <v>0.0</v>
      </c>
      <c r="H536" s="34">
        <v>1.0</v>
      </c>
      <c r="I536" s="43">
        <v>0.0</v>
      </c>
      <c r="J536" s="9" t="s">
        <v>91</v>
      </c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14">
        <v>10.52032093615562</v>
      </c>
      <c r="B537" s="23">
        <f t="shared" si="28"/>
        <v>0.08051665439</v>
      </c>
      <c r="C537" s="26">
        <v>-11.0</v>
      </c>
      <c r="D537" s="26"/>
      <c r="E537" s="34">
        <v>0.0</v>
      </c>
      <c r="F537" s="43">
        <v>1.0</v>
      </c>
      <c r="G537" s="34">
        <v>0.0</v>
      </c>
      <c r="H537" s="34">
        <v>1.0</v>
      </c>
      <c r="I537" s="43">
        <v>0.0</v>
      </c>
      <c r="J537" s="9" t="s">
        <v>91</v>
      </c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14">
        <v>10.36065891493715</v>
      </c>
      <c r="B538" s="23">
        <f t="shared" si="28"/>
        <v>0.07929469055</v>
      </c>
      <c r="C538" s="26">
        <v>-10.0</v>
      </c>
      <c r="D538" s="26"/>
      <c r="E538" s="34">
        <v>0.0</v>
      </c>
      <c r="F538" s="43">
        <v>1.0</v>
      </c>
      <c r="G538" s="34">
        <v>0.0</v>
      </c>
      <c r="H538" s="34">
        <v>1.0</v>
      </c>
      <c r="I538" s="43">
        <v>0.0</v>
      </c>
      <c r="J538" s="9" t="s">
        <v>91</v>
      </c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14">
        <v>10.6245267245453</v>
      </c>
      <c r="B539" s="23">
        <f t="shared" si="28"/>
        <v>0.08131418723</v>
      </c>
      <c r="C539" s="26">
        <v>-9.0</v>
      </c>
      <c r="D539" s="26"/>
      <c r="E539" s="34">
        <v>0.0</v>
      </c>
      <c r="F539" s="43">
        <v>1.0</v>
      </c>
      <c r="G539" s="34">
        <v>0.0</v>
      </c>
      <c r="H539" s="34">
        <v>1.0</v>
      </c>
      <c r="I539" s="43">
        <v>0.0</v>
      </c>
      <c r="J539" s="9" t="s">
        <v>91</v>
      </c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14">
        <v>10.72679853485502</v>
      </c>
      <c r="B540" s="23">
        <f t="shared" si="28"/>
        <v>0.08209691849</v>
      </c>
      <c r="C540" s="26">
        <v>-8.0</v>
      </c>
      <c r="D540" s="26"/>
      <c r="E540" s="34">
        <v>0.0</v>
      </c>
      <c r="F540" s="43">
        <v>1.0</v>
      </c>
      <c r="G540" s="34">
        <v>0.0</v>
      </c>
      <c r="H540" s="34">
        <v>1.0</v>
      </c>
      <c r="I540" s="43">
        <v>0.0</v>
      </c>
      <c r="J540" s="9" t="s">
        <v>91</v>
      </c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14">
        <v>10.92345249439534</v>
      </c>
      <c r="B541" s="23">
        <f t="shared" si="28"/>
        <v>0.08360199794</v>
      </c>
      <c r="C541" s="26">
        <v>-7.0</v>
      </c>
      <c r="D541" s="26"/>
      <c r="E541" s="34">
        <v>0.0</v>
      </c>
      <c r="F541" s="43">
        <v>1.0</v>
      </c>
      <c r="G541" s="34">
        <v>0.0</v>
      </c>
      <c r="H541" s="34">
        <v>1.0</v>
      </c>
      <c r="I541" s="43">
        <v>0.0</v>
      </c>
      <c r="J541" s="9" t="s">
        <v>91</v>
      </c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14">
        <v>10.77624286475478</v>
      </c>
      <c r="B542" s="23">
        <f t="shared" si="28"/>
        <v>0.08247533774</v>
      </c>
      <c r="C542" s="26">
        <v>-6.0</v>
      </c>
      <c r="D542" s="26"/>
      <c r="E542" s="34">
        <v>0.0</v>
      </c>
      <c r="F542" s="43">
        <v>1.0</v>
      </c>
      <c r="G542" s="34">
        <v>0.0</v>
      </c>
      <c r="H542" s="34">
        <v>1.0</v>
      </c>
      <c r="I542" s="43">
        <v>0.0</v>
      </c>
      <c r="J542" s="9" t="s">
        <v>91</v>
      </c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14">
        <v>10.80742966839209</v>
      </c>
      <c r="B543" s="23">
        <f t="shared" si="28"/>
        <v>0.0827140241</v>
      </c>
      <c r="C543" s="26">
        <v>-5.0</v>
      </c>
      <c r="D543" s="26"/>
      <c r="E543" s="34">
        <v>0.0</v>
      </c>
      <c r="F543" s="43">
        <v>1.0</v>
      </c>
      <c r="G543" s="34">
        <v>0.0</v>
      </c>
      <c r="H543" s="34">
        <v>1.0</v>
      </c>
      <c r="I543" s="43">
        <v>0.0</v>
      </c>
      <c r="J543" s="9" t="s">
        <v>91</v>
      </c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14">
        <v>11.07652015788593</v>
      </c>
      <c r="B544" s="23">
        <f t="shared" si="28"/>
        <v>0.08477349226</v>
      </c>
      <c r="C544" s="26">
        <v>-4.0</v>
      </c>
      <c r="D544" s="26"/>
      <c r="E544" s="34">
        <v>0.0</v>
      </c>
      <c r="F544" s="43">
        <v>1.0</v>
      </c>
      <c r="G544" s="34">
        <v>0.0</v>
      </c>
      <c r="H544" s="34">
        <v>1.0</v>
      </c>
      <c r="I544" s="43">
        <v>0.0</v>
      </c>
      <c r="J544" s="9" t="s">
        <v>91</v>
      </c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14">
        <v>10.73302127856709</v>
      </c>
      <c r="B545" s="23">
        <f t="shared" si="28"/>
        <v>0.08214454389</v>
      </c>
      <c r="C545" s="26">
        <v>-3.0</v>
      </c>
      <c r="D545" s="26"/>
      <c r="E545" s="34">
        <v>0.0</v>
      </c>
      <c r="F545" s="43">
        <v>1.0</v>
      </c>
      <c r="G545" s="34">
        <v>0.0</v>
      </c>
      <c r="H545" s="34">
        <v>1.0</v>
      </c>
      <c r="I545" s="43">
        <v>0.0</v>
      </c>
      <c r="J545" s="9" t="s">
        <v>91</v>
      </c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14">
        <v>10.40425950639302</v>
      </c>
      <c r="B546" s="23">
        <f t="shared" si="28"/>
        <v>0.0796283851</v>
      </c>
      <c r="C546" s="26">
        <v>-2.0</v>
      </c>
      <c r="D546" s="26"/>
      <c r="E546" s="34">
        <v>0.0</v>
      </c>
      <c r="F546" s="43">
        <v>1.0</v>
      </c>
      <c r="G546" s="34">
        <v>0.0</v>
      </c>
      <c r="H546" s="34">
        <v>1.0</v>
      </c>
      <c r="I546" s="43">
        <v>0.0</v>
      </c>
      <c r="J546" s="9" t="s">
        <v>91</v>
      </c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14">
        <v>10.93940738509672</v>
      </c>
      <c r="B547" s="23">
        <f t="shared" si="28"/>
        <v>0.08372410776</v>
      </c>
      <c r="C547" s="26">
        <v>-1.0</v>
      </c>
      <c r="D547" s="26"/>
      <c r="E547" s="34">
        <v>0.0</v>
      </c>
      <c r="F547" s="43">
        <v>1.0</v>
      </c>
      <c r="G547" s="34">
        <v>0.0</v>
      </c>
      <c r="H547" s="34">
        <v>1.0</v>
      </c>
      <c r="I547" s="43">
        <v>0.0</v>
      </c>
      <c r="J547" s="9" t="s">
        <v>91</v>
      </c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14">
        <v>11.0495227930716</v>
      </c>
      <c r="B548" s="23">
        <f t="shared" si="28"/>
        <v>0.08456686952</v>
      </c>
      <c r="C548" s="26">
        <v>0.0</v>
      </c>
      <c r="D548" s="26" t="s">
        <v>51</v>
      </c>
      <c r="E548" s="34">
        <v>0.025</v>
      </c>
      <c r="F548" s="43">
        <v>1.0</v>
      </c>
      <c r="G548" s="34">
        <v>0.0</v>
      </c>
      <c r="H548" s="34">
        <v>1.0</v>
      </c>
      <c r="I548" s="43">
        <v>0.0</v>
      </c>
      <c r="J548" s="9" t="s">
        <v>91</v>
      </c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14">
        <v>10.88177521803622</v>
      </c>
      <c r="B549" s="23">
        <f t="shared" si="28"/>
        <v>0.08328302337</v>
      </c>
      <c r="C549" s="26">
        <v>1.0</v>
      </c>
      <c r="D549" s="26"/>
      <c r="E549" s="34">
        <v>0.05</v>
      </c>
      <c r="F549" s="43">
        <v>1.0</v>
      </c>
      <c r="G549" s="34">
        <v>0.0</v>
      </c>
      <c r="H549" s="34">
        <v>1.0</v>
      </c>
      <c r="I549" s="43">
        <v>1.0</v>
      </c>
      <c r="J549" s="9" t="s">
        <v>91</v>
      </c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14">
        <v>9.94118892004918</v>
      </c>
      <c r="B550" s="23">
        <f t="shared" si="28"/>
        <v>0.07608430174</v>
      </c>
      <c r="C550" s="26">
        <v>2.0</v>
      </c>
      <c r="D550" s="26"/>
      <c r="E550" s="34">
        <v>0.07500000000000001</v>
      </c>
      <c r="F550" s="43">
        <v>1.0</v>
      </c>
      <c r="G550" s="34">
        <v>0.0</v>
      </c>
      <c r="H550" s="34">
        <v>1.0</v>
      </c>
      <c r="I550" s="43">
        <v>1.0</v>
      </c>
      <c r="J550" s="9" t="s">
        <v>91</v>
      </c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14">
        <v>10.27857001498017</v>
      </c>
      <c r="B551" s="23">
        <f t="shared" si="28"/>
        <v>0.07866642801</v>
      </c>
      <c r="C551" s="26">
        <v>3.0</v>
      </c>
      <c r="D551" s="26"/>
      <c r="E551" s="34">
        <v>0.1</v>
      </c>
      <c r="F551" s="43">
        <v>1.0</v>
      </c>
      <c r="G551" s="34">
        <v>0.0</v>
      </c>
      <c r="H551" s="34">
        <v>1.0</v>
      </c>
      <c r="I551" s="43">
        <v>1.0</v>
      </c>
      <c r="J551" s="9" t="s">
        <v>91</v>
      </c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14">
        <v>9.725918046113883</v>
      </c>
      <c r="B552" s="23">
        <f t="shared" si="28"/>
        <v>0.07443673883</v>
      </c>
      <c r="C552" s="26">
        <v>4.0</v>
      </c>
      <c r="D552" s="26"/>
      <c r="E552" s="34">
        <v>0.125</v>
      </c>
      <c r="F552" s="43">
        <v>1.0</v>
      </c>
      <c r="G552" s="34">
        <v>0.0</v>
      </c>
      <c r="H552" s="34">
        <v>1.0</v>
      </c>
      <c r="I552" s="43">
        <v>1.0</v>
      </c>
      <c r="J552" s="9" t="s">
        <v>91</v>
      </c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14">
        <v>8.861970007184048</v>
      </c>
      <c r="B553" s="23">
        <f t="shared" si="28"/>
        <v>0.06782456359</v>
      </c>
      <c r="C553" s="26">
        <v>5.0</v>
      </c>
      <c r="D553" s="26"/>
      <c r="E553" s="34">
        <v>0.15000000000000002</v>
      </c>
      <c r="F553" s="43">
        <v>1.0</v>
      </c>
      <c r="G553" s="34">
        <v>0.0</v>
      </c>
      <c r="H553" s="34">
        <v>1.0</v>
      </c>
      <c r="I553" s="43">
        <v>1.0</v>
      </c>
      <c r="J553" s="9" t="s">
        <v>91</v>
      </c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14">
        <v>8.912487756462468</v>
      </c>
      <c r="B554" s="23">
        <f t="shared" si="28"/>
        <v>0.0682111982</v>
      </c>
      <c r="C554" s="26">
        <v>6.0</v>
      </c>
      <c r="D554" s="26"/>
      <c r="E554" s="34">
        <v>0.17500000000000002</v>
      </c>
      <c r="F554" s="43">
        <v>1.0</v>
      </c>
      <c r="G554" s="34">
        <v>0.0</v>
      </c>
      <c r="H554" s="34">
        <v>1.0</v>
      </c>
      <c r="I554" s="43">
        <v>1.0</v>
      </c>
      <c r="J554" s="9" t="s">
        <v>91</v>
      </c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14">
        <v>8.365396228685333</v>
      </c>
      <c r="B555" s="23">
        <f t="shared" si="28"/>
        <v>0.06402406553</v>
      </c>
      <c r="C555" s="26">
        <v>7.0</v>
      </c>
      <c r="D555" s="26"/>
      <c r="E555" s="34">
        <v>0.2</v>
      </c>
      <c r="F555" s="43">
        <v>1.0</v>
      </c>
      <c r="G555" s="34">
        <v>0.0</v>
      </c>
      <c r="H555" s="34">
        <v>1.0</v>
      </c>
      <c r="I555" s="43">
        <v>1.0</v>
      </c>
      <c r="J555" s="9" t="s">
        <v>91</v>
      </c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14">
        <v>8.146209675952292</v>
      </c>
      <c r="B556" s="23">
        <f t="shared" si="28"/>
        <v>0.0623465342</v>
      </c>
      <c r="C556" s="26">
        <v>8.0</v>
      </c>
      <c r="D556" s="26"/>
      <c r="E556" s="34">
        <v>0.225</v>
      </c>
      <c r="F556" s="43">
        <v>1.0</v>
      </c>
      <c r="G556" s="34">
        <v>0.0</v>
      </c>
      <c r="H556" s="34">
        <v>1.0</v>
      </c>
      <c r="I556" s="43">
        <v>1.0</v>
      </c>
      <c r="J556" s="9" t="s">
        <v>91</v>
      </c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14">
        <v>8.207548561758038</v>
      </c>
      <c r="B557" s="23">
        <f t="shared" si="28"/>
        <v>0.06281598774</v>
      </c>
      <c r="C557" s="26">
        <v>9.0</v>
      </c>
      <c r="D557" s="26"/>
      <c r="E557" s="36">
        <v>0.25</v>
      </c>
      <c r="F557" s="43">
        <v>1.0</v>
      </c>
      <c r="G557" s="34">
        <v>0.0</v>
      </c>
      <c r="H557" s="34">
        <v>1.0</v>
      </c>
      <c r="I557" s="43">
        <v>1.0</v>
      </c>
      <c r="J557" s="9" t="s">
        <v>91</v>
      </c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14">
        <v>8.591502311892338</v>
      </c>
      <c r="B558" s="23">
        <f t="shared" si="28"/>
        <v>0.06575455507</v>
      </c>
      <c r="C558" s="26">
        <v>10.0</v>
      </c>
      <c r="D558" s="26"/>
      <c r="E558" s="34">
        <v>0.25</v>
      </c>
      <c r="F558" s="43">
        <v>1.0</v>
      </c>
      <c r="G558" s="34">
        <v>0.0</v>
      </c>
      <c r="H558" s="34">
        <v>1.0</v>
      </c>
      <c r="I558" s="43">
        <v>1.0</v>
      </c>
      <c r="J558" s="9" t="s">
        <v>91</v>
      </c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14">
        <v>8.484386792966724</v>
      </c>
      <c r="B559" s="23">
        <f t="shared" si="28"/>
        <v>0.06493475278</v>
      </c>
      <c r="C559" s="26">
        <v>11.0</v>
      </c>
      <c r="D559" s="26"/>
      <c r="E559" s="34">
        <v>0.25</v>
      </c>
      <c r="F559" s="43">
        <v>1.0</v>
      </c>
      <c r="G559" s="34">
        <v>0.0</v>
      </c>
      <c r="H559" s="34">
        <v>1.0</v>
      </c>
      <c r="I559" s="43">
        <v>1.0</v>
      </c>
      <c r="J559" s="9" t="s">
        <v>91</v>
      </c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14">
        <v>8.287804993673788</v>
      </c>
      <c r="B560" s="23">
        <f t="shared" si="28"/>
        <v>0.0634302256</v>
      </c>
      <c r="C560" s="26">
        <v>12.0</v>
      </c>
      <c r="D560" s="26" t="s">
        <v>168</v>
      </c>
      <c r="E560" s="36">
        <v>0.2571</v>
      </c>
      <c r="F560" s="43">
        <v>1.0</v>
      </c>
      <c r="G560" s="34">
        <v>0.0</v>
      </c>
      <c r="H560" s="34">
        <v>1.0</v>
      </c>
      <c r="I560" s="43">
        <v>1.0</v>
      </c>
      <c r="J560" s="9" t="s">
        <v>91</v>
      </c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14">
        <v>8.051242124075007</v>
      </c>
      <c r="B561" s="23">
        <f t="shared" si="28"/>
        <v>0.06161970566</v>
      </c>
      <c r="C561" s="26">
        <v>13.0</v>
      </c>
      <c r="D561" s="26"/>
      <c r="E561" s="36">
        <v>0.2632</v>
      </c>
      <c r="F561" s="43">
        <v>1.0</v>
      </c>
      <c r="G561" s="34">
        <v>0.0</v>
      </c>
      <c r="H561" s="34">
        <v>1.0</v>
      </c>
      <c r="I561" s="43">
        <v>1.0</v>
      </c>
      <c r="J561" s="9" t="s">
        <v>91</v>
      </c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14">
        <v>16.66684506054472</v>
      </c>
      <c r="B562" s="23">
        <f t="shared" ref="B562:B589" si="29">A562/MAX(A$562:A$1048576)</f>
        <v>0.1275587134</v>
      </c>
      <c r="C562" s="26">
        <v>-21.0</v>
      </c>
      <c r="D562" s="26"/>
      <c r="E562" s="34">
        <v>0.0</v>
      </c>
      <c r="F562" s="43">
        <v>1.0</v>
      </c>
      <c r="G562" s="34">
        <v>0.0</v>
      </c>
      <c r="H562" s="34">
        <v>1.0</v>
      </c>
      <c r="I562" s="43">
        <v>0.0</v>
      </c>
      <c r="J562" s="9" t="s">
        <v>92</v>
      </c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14">
        <v>16.34717472742441</v>
      </c>
      <c r="B563" s="23">
        <f t="shared" si="29"/>
        <v>0.1251121354</v>
      </c>
      <c r="C563" s="26">
        <v>-20.0</v>
      </c>
      <c r="D563" s="26"/>
      <c r="E563" s="34">
        <v>0.0</v>
      </c>
      <c r="F563" s="43">
        <v>1.0</v>
      </c>
      <c r="G563" s="34">
        <v>0.0</v>
      </c>
      <c r="H563" s="34">
        <v>1.0</v>
      </c>
      <c r="I563" s="43">
        <v>0.0</v>
      </c>
      <c r="J563" s="9" t="s">
        <v>92</v>
      </c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14">
        <v>17.56577268507659</v>
      </c>
      <c r="B564" s="23">
        <f t="shared" si="29"/>
        <v>0.1344386029</v>
      </c>
      <c r="C564" s="26">
        <v>-19.0</v>
      </c>
      <c r="D564" s="26"/>
      <c r="E564" s="34">
        <v>0.0</v>
      </c>
      <c r="F564" s="43">
        <v>1.0</v>
      </c>
      <c r="G564" s="34">
        <v>0.0</v>
      </c>
      <c r="H564" s="34">
        <v>1.0</v>
      </c>
      <c r="I564" s="43">
        <v>0.0</v>
      </c>
      <c r="J564" s="9" t="s">
        <v>92</v>
      </c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14">
        <v>17.99989457847385</v>
      </c>
      <c r="B565" s="23">
        <f t="shared" si="29"/>
        <v>0.1377611291</v>
      </c>
      <c r="C565" s="26">
        <v>-18.0</v>
      </c>
      <c r="D565" s="26"/>
      <c r="E565" s="34">
        <v>0.0</v>
      </c>
      <c r="F565" s="43">
        <v>1.0</v>
      </c>
      <c r="G565" s="34">
        <v>0.0</v>
      </c>
      <c r="H565" s="34">
        <v>1.0</v>
      </c>
      <c r="I565" s="43">
        <v>0.0</v>
      </c>
      <c r="J565" s="9" t="s">
        <v>92</v>
      </c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14">
        <v>16.97447531610834</v>
      </c>
      <c r="B566" s="23">
        <f t="shared" si="29"/>
        <v>0.1299131434</v>
      </c>
      <c r="C566" s="26">
        <v>-17.0</v>
      </c>
      <c r="D566" s="26"/>
      <c r="E566" s="34">
        <v>0.0</v>
      </c>
      <c r="F566" s="43">
        <v>1.0</v>
      </c>
      <c r="G566" s="34">
        <v>0.0</v>
      </c>
      <c r="H566" s="34">
        <v>1.0</v>
      </c>
      <c r="I566" s="43">
        <v>0.0</v>
      </c>
      <c r="J566" s="9" t="s">
        <v>92</v>
      </c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14">
        <v>17.47685062382758</v>
      </c>
      <c r="B567" s="23">
        <f t="shared" si="29"/>
        <v>0.1337580431</v>
      </c>
      <c r="C567" s="26">
        <v>-16.0</v>
      </c>
      <c r="D567" s="26"/>
      <c r="E567" s="34">
        <v>0.0</v>
      </c>
      <c r="F567" s="43">
        <v>1.0</v>
      </c>
      <c r="G567" s="34">
        <v>0.0</v>
      </c>
      <c r="H567" s="34">
        <v>1.0</v>
      </c>
      <c r="I567" s="43">
        <v>0.0</v>
      </c>
      <c r="J567" s="9" t="s">
        <v>92</v>
      </c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14">
        <v>18.7032048927592</v>
      </c>
      <c r="B568" s="23">
        <f t="shared" si="29"/>
        <v>0.143143873</v>
      </c>
      <c r="C568" s="26">
        <v>-15.0</v>
      </c>
      <c r="D568" s="26"/>
      <c r="E568" s="34">
        <v>0.0</v>
      </c>
      <c r="F568" s="43">
        <v>1.0</v>
      </c>
      <c r="G568" s="34">
        <v>0.0</v>
      </c>
      <c r="H568" s="34">
        <v>1.0</v>
      </c>
      <c r="I568" s="43">
        <v>0.0</v>
      </c>
      <c r="J568" s="9" t="s">
        <v>92</v>
      </c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14">
        <v>18.63116557250486</v>
      </c>
      <c r="B569" s="23">
        <f t="shared" si="29"/>
        <v>0.1425925244</v>
      </c>
      <c r="C569" s="26">
        <v>-14.0</v>
      </c>
      <c r="D569" s="26"/>
      <c r="E569" s="34">
        <v>0.0</v>
      </c>
      <c r="F569" s="43">
        <v>1.0</v>
      </c>
      <c r="G569" s="34">
        <v>0.0</v>
      </c>
      <c r="H569" s="34">
        <v>1.0</v>
      </c>
      <c r="I569" s="43">
        <v>0.0</v>
      </c>
      <c r="J569" s="9" t="s">
        <v>92</v>
      </c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14">
        <v>18.1816785615977</v>
      </c>
      <c r="B570" s="23">
        <f t="shared" si="29"/>
        <v>0.1391524021</v>
      </c>
      <c r="C570" s="26">
        <v>-13.0</v>
      </c>
      <c r="D570" s="26"/>
      <c r="E570" s="34">
        <v>0.0</v>
      </c>
      <c r="F570" s="43">
        <v>1.0</v>
      </c>
      <c r="G570" s="34">
        <v>0.0</v>
      </c>
      <c r="H570" s="34">
        <v>1.0</v>
      </c>
      <c r="I570" s="43">
        <v>0.0</v>
      </c>
      <c r="J570" s="9" t="s">
        <v>92</v>
      </c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14">
        <v>17.67026793362633</v>
      </c>
      <c r="B571" s="23">
        <f t="shared" si="29"/>
        <v>0.1352383511</v>
      </c>
      <c r="C571" s="26">
        <v>-12.0</v>
      </c>
      <c r="D571" s="26"/>
      <c r="E571" s="34">
        <v>0.0</v>
      </c>
      <c r="F571" s="43">
        <v>1.0</v>
      </c>
      <c r="G571" s="34">
        <v>0.0</v>
      </c>
      <c r="H571" s="34">
        <v>1.0</v>
      </c>
      <c r="I571" s="43">
        <v>0.0</v>
      </c>
      <c r="J571" s="9" t="s">
        <v>92</v>
      </c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14">
        <v>18.37284503977884</v>
      </c>
      <c r="B572" s="23">
        <f t="shared" si="29"/>
        <v>0.1406154834</v>
      </c>
      <c r="C572" s="26">
        <v>-11.0</v>
      </c>
      <c r="D572" s="26"/>
      <c r="E572" s="34">
        <v>0.0</v>
      </c>
      <c r="F572" s="43">
        <v>1.0</v>
      </c>
      <c r="G572" s="34">
        <v>0.0</v>
      </c>
      <c r="H572" s="34">
        <v>1.0</v>
      </c>
      <c r="I572" s="43">
        <v>0.0</v>
      </c>
      <c r="J572" s="9" t="s">
        <v>92</v>
      </c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14">
        <v>17.4824220064992</v>
      </c>
      <c r="B573" s="23">
        <f t="shared" si="29"/>
        <v>0.1338006834</v>
      </c>
      <c r="C573" s="26">
        <v>-10.0</v>
      </c>
      <c r="D573" s="26"/>
      <c r="E573" s="34">
        <v>0.0</v>
      </c>
      <c r="F573" s="43">
        <v>1.0</v>
      </c>
      <c r="G573" s="34">
        <v>0.0</v>
      </c>
      <c r="H573" s="34">
        <v>1.0</v>
      </c>
      <c r="I573" s="43">
        <v>0.0</v>
      </c>
      <c r="J573" s="9" t="s">
        <v>92</v>
      </c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14">
        <v>17.43205790432919</v>
      </c>
      <c r="B574" s="23">
        <f t="shared" si="29"/>
        <v>0.1334152247</v>
      </c>
      <c r="C574" s="26">
        <v>-9.0</v>
      </c>
      <c r="D574" s="26"/>
      <c r="E574" s="34">
        <v>0.0</v>
      </c>
      <c r="F574" s="43">
        <v>1.0</v>
      </c>
      <c r="G574" s="34">
        <v>0.0</v>
      </c>
      <c r="H574" s="34">
        <v>1.0</v>
      </c>
      <c r="I574" s="43">
        <v>0.0</v>
      </c>
      <c r="J574" s="9" t="s">
        <v>92</v>
      </c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14">
        <v>17.38574641175082</v>
      </c>
      <c r="B575" s="23">
        <f t="shared" si="29"/>
        <v>0.1330607824</v>
      </c>
      <c r="C575" s="26">
        <v>-8.0</v>
      </c>
      <c r="D575" s="26"/>
      <c r="E575" s="34">
        <v>0.0</v>
      </c>
      <c r="F575" s="43">
        <v>1.0</v>
      </c>
      <c r="G575" s="34">
        <v>0.0</v>
      </c>
      <c r="H575" s="34">
        <v>1.0</v>
      </c>
      <c r="I575" s="43">
        <v>0.0</v>
      </c>
      <c r="J575" s="9" t="s">
        <v>92</v>
      </c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14">
        <v>17.48286722031659</v>
      </c>
      <c r="B576" s="23">
        <f t="shared" si="29"/>
        <v>0.1338040908</v>
      </c>
      <c r="C576" s="26">
        <v>-7.0</v>
      </c>
      <c r="D576" s="26"/>
      <c r="E576" s="34">
        <v>0.0</v>
      </c>
      <c r="F576" s="43">
        <v>1.0</v>
      </c>
      <c r="G576" s="34">
        <v>0.0</v>
      </c>
      <c r="H576" s="34">
        <v>1.0</v>
      </c>
      <c r="I576" s="43">
        <v>0.0</v>
      </c>
      <c r="J576" s="9" t="s">
        <v>92</v>
      </c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14">
        <v>17.67758032783667</v>
      </c>
      <c r="B577" s="23">
        <f t="shared" si="29"/>
        <v>0.1352943161</v>
      </c>
      <c r="C577" s="26">
        <v>-6.0</v>
      </c>
      <c r="D577" s="26"/>
      <c r="E577" s="34">
        <v>0.0</v>
      </c>
      <c r="F577" s="43">
        <v>1.0</v>
      </c>
      <c r="G577" s="34">
        <v>0.0</v>
      </c>
      <c r="H577" s="34">
        <v>1.0</v>
      </c>
      <c r="I577" s="43">
        <v>0.0</v>
      </c>
      <c r="J577" s="9" t="s">
        <v>92</v>
      </c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14">
        <v>16.64612521334723</v>
      </c>
      <c r="B578" s="23">
        <f t="shared" si="29"/>
        <v>0.1274001353</v>
      </c>
      <c r="C578" s="26">
        <v>-5.0</v>
      </c>
      <c r="D578" s="26"/>
      <c r="E578" s="34">
        <v>0.0</v>
      </c>
      <c r="F578" s="43">
        <v>1.0</v>
      </c>
      <c r="G578" s="34">
        <v>0.0</v>
      </c>
      <c r="H578" s="34">
        <v>1.0</v>
      </c>
      <c r="I578" s="43">
        <v>0.0</v>
      </c>
      <c r="J578" s="9" t="s">
        <v>92</v>
      </c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14">
        <v>16.92864201160925</v>
      </c>
      <c r="B579" s="23">
        <f t="shared" si="29"/>
        <v>0.1295623609</v>
      </c>
      <c r="C579" s="26">
        <v>-4.0</v>
      </c>
      <c r="D579" s="26" t="s">
        <v>169</v>
      </c>
      <c r="E579" s="34">
        <v>0.0</v>
      </c>
      <c r="F579" s="43">
        <v>1.0</v>
      </c>
      <c r="G579" s="34">
        <v>0.0</v>
      </c>
      <c r="H579" s="34">
        <v>1.0</v>
      </c>
      <c r="I579" s="43">
        <v>0.0</v>
      </c>
      <c r="J579" s="9" t="s">
        <v>92</v>
      </c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14">
        <v>16.01619265683078</v>
      </c>
      <c r="B580" s="23">
        <f t="shared" si="29"/>
        <v>0.1225789837</v>
      </c>
      <c r="C580" s="26">
        <v>-3.0</v>
      </c>
      <c r="D580" s="26"/>
      <c r="E580" s="34">
        <v>0.0</v>
      </c>
      <c r="F580" s="43">
        <v>1.0</v>
      </c>
      <c r="G580" s="34">
        <v>0.0</v>
      </c>
      <c r="H580" s="34">
        <v>1.0</v>
      </c>
      <c r="I580" s="43">
        <v>0.0</v>
      </c>
      <c r="J580" s="9" t="s">
        <v>92</v>
      </c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14">
        <v>14.05681495930054</v>
      </c>
      <c r="B581" s="23">
        <f t="shared" si="29"/>
        <v>0.1075830023</v>
      </c>
      <c r="C581" s="26">
        <v>-2.0</v>
      </c>
      <c r="D581" s="26"/>
      <c r="E581" s="34">
        <v>0.0</v>
      </c>
      <c r="F581" s="43">
        <v>1.0</v>
      </c>
      <c r="G581" s="34">
        <v>0.0</v>
      </c>
      <c r="H581" s="34">
        <v>1.0</v>
      </c>
      <c r="I581" s="43">
        <v>0.0</v>
      </c>
      <c r="J581" s="9" t="s">
        <v>92</v>
      </c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14">
        <v>14.92324686824299</v>
      </c>
      <c r="B582" s="23">
        <f t="shared" si="29"/>
        <v>0.1142141877</v>
      </c>
      <c r="C582" s="26">
        <v>-1.0</v>
      </c>
      <c r="D582" s="26"/>
      <c r="E582" s="34">
        <v>2.0E-4</v>
      </c>
      <c r="F582" s="43">
        <v>1.0</v>
      </c>
      <c r="G582" s="34">
        <v>2.0E-4</v>
      </c>
      <c r="H582" s="34">
        <v>1.0</v>
      </c>
      <c r="I582" s="43">
        <v>0.0</v>
      </c>
      <c r="J582" s="9" t="s">
        <v>92</v>
      </c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14">
        <v>13.30105062700962</v>
      </c>
      <c r="B583" s="23">
        <f t="shared" si="29"/>
        <v>0.1017988047</v>
      </c>
      <c r="C583" s="26">
        <v>0.0</v>
      </c>
      <c r="D583" s="26"/>
      <c r="E583" s="34">
        <v>0.0151</v>
      </c>
      <c r="F583" s="43">
        <v>1.0</v>
      </c>
      <c r="G583" s="34">
        <v>5.0E-4</v>
      </c>
      <c r="H583" s="34">
        <v>1.0</v>
      </c>
      <c r="I583" s="43">
        <v>0.0</v>
      </c>
      <c r="J583" s="9" t="s">
        <v>92</v>
      </c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14">
        <v>12.42399064928165</v>
      </c>
      <c r="B584" s="23">
        <f t="shared" si="29"/>
        <v>0.09508627801</v>
      </c>
      <c r="C584" s="26">
        <v>1.0</v>
      </c>
      <c r="D584" s="26"/>
      <c r="E584" s="36">
        <v>0.03</v>
      </c>
      <c r="F584" s="43">
        <v>3.0</v>
      </c>
      <c r="G584" s="34">
        <v>7.0E-4</v>
      </c>
      <c r="H584" s="34">
        <v>1.0</v>
      </c>
      <c r="I584" s="43">
        <v>0.0</v>
      </c>
      <c r="J584" s="9" t="s">
        <v>92</v>
      </c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14">
        <v>12.67310263576385</v>
      </c>
      <c r="B585" s="23">
        <f t="shared" si="29"/>
        <v>0.09699284187</v>
      </c>
      <c r="C585" s="26">
        <v>2.0</v>
      </c>
      <c r="D585" s="26"/>
      <c r="E585" s="36">
        <v>0.03</v>
      </c>
      <c r="F585" s="43">
        <v>3.0</v>
      </c>
      <c r="G585" s="34">
        <v>7.0E-4</v>
      </c>
      <c r="H585" s="34">
        <v>1.0</v>
      </c>
      <c r="I585" s="43">
        <v>0.0</v>
      </c>
      <c r="J585" s="9" t="s">
        <v>92</v>
      </c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14">
        <v>12.80116990885715</v>
      </c>
      <c r="B586" s="23">
        <f t="shared" si="29"/>
        <v>0.09797299718</v>
      </c>
      <c r="C586" s="26">
        <v>3.0</v>
      </c>
      <c r="D586" s="26"/>
      <c r="E586" s="36">
        <v>0.03</v>
      </c>
      <c r="F586" s="43">
        <v>3.0</v>
      </c>
      <c r="G586" s="34">
        <v>7.0E-4</v>
      </c>
      <c r="H586" s="34">
        <v>1.0</v>
      </c>
      <c r="I586" s="43">
        <v>0.0</v>
      </c>
      <c r="J586" s="9" t="s">
        <v>92</v>
      </c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14">
        <v>12.03812657708047</v>
      </c>
      <c r="B587" s="23">
        <f t="shared" si="29"/>
        <v>0.09213309014</v>
      </c>
      <c r="C587" s="26">
        <v>4.0</v>
      </c>
      <c r="D587" s="26"/>
      <c r="E587" s="36">
        <v>0.06</v>
      </c>
      <c r="F587" s="43">
        <v>3.0</v>
      </c>
      <c r="G587" s="34">
        <v>0.0021</v>
      </c>
      <c r="H587" s="34">
        <v>1.0</v>
      </c>
      <c r="I587" s="43">
        <v>0.0</v>
      </c>
      <c r="J587" s="9" t="s">
        <v>92</v>
      </c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14">
        <v>11.83652278256895</v>
      </c>
      <c r="B588" s="23">
        <f t="shared" si="29"/>
        <v>0.09059012742</v>
      </c>
      <c r="C588" s="26">
        <v>5.0</v>
      </c>
      <c r="D588" s="26"/>
      <c r="E588" s="36">
        <v>0.06</v>
      </c>
      <c r="F588" s="43">
        <v>3.0</v>
      </c>
      <c r="G588" s="34">
        <v>0.0021</v>
      </c>
      <c r="H588" s="34">
        <v>1.0</v>
      </c>
      <c r="I588" s="43">
        <v>0.0</v>
      </c>
      <c r="J588" s="9" t="s">
        <v>92</v>
      </c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14">
        <v>11.27129583359148</v>
      </c>
      <c r="B589" s="23">
        <f t="shared" si="29"/>
        <v>0.08626419638</v>
      </c>
      <c r="C589" s="26">
        <v>6.0</v>
      </c>
      <c r="D589" s="26"/>
      <c r="E589" s="36">
        <v>0.06</v>
      </c>
      <c r="F589" s="43">
        <v>3.0</v>
      </c>
      <c r="G589" s="34">
        <v>0.0021</v>
      </c>
      <c r="H589" s="34">
        <v>1.0</v>
      </c>
      <c r="I589" s="43">
        <v>0.0</v>
      </c>
      <c r="J589" s="9" t="s">
        <v>92</v>
      </c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14">
        <v>22.55210369061158</v>
      </c>
      <c r="B590" s="23">
        <f t="shared" ref="B590:B617" si="30">A590/MAX(A$590:A$1048576)</f>
        <v>0.1726011925</v>
      </c>
      <c r="C590" s="26">
        <v>-22.0</v>
      </c>
      <c r="D590" s="26"/>
      <c r="E590" s="34">
        <v>0.0</v>
      </c>
      <c r="F590" s="43">
        <v>1.0</v>
      </c>
      <c r="G590" s="34">
        <v>0.0</v>
      </c>
      <c r="H590" s="34">
        <v>1.0</v>
      </c>
      <c r="I590" s="43">
        <v>0.0</v>
      </c>
      <c r="J590" s="9" t="s">
        <v>94</v>
      </c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14">
        <v>22.2443044592147</v>
      </c>
      <c r="B591" s="23">
        <f t="shared" si="30"/>
        <v>0.1702454692</v>
      </c>
      <c r="C591" s="26">
        <v>-21.0</v>
      </c>
      <c r="D591" s="26"/>
      <c r="E591" s="34">
        <v>0.0</v>
      </c>
      <c r="F591" s="43">
        <v>1.0</v>
      </c>
      <c r="G591" s="34">
        <v>0.0</v>
      </c>
      <c r="H591" s="34">
        <v>1.0</v>
      </c>
      <c r="I591" s="43">
        <v>0.0</v>
      </c>
      <c r="J591" s="9" t="s">
        <v>94</v>
      </c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14">
        <v>22.45607339992489</v>
      </c>
      <c r="B592" s="23">
        <f t="shared" si="30"/>
        <v>0.1718662303</v>
      </c>
      <c r="C592" s="26">
        <v>-20.0</v>
      </c>
      <c r="D592" s="26"/>
      <c r="E592" s="34">
        <v>0.0</v>
      </c>
      <c r="F592" s="43">
        <v>1.0</v>
      </c>
      <c r="G592" s="34">
        <v>0.0</v>
      </c>
      <c r="H592" s="34">
        <v>1.0</v>
      </c>
      <c r="I592" s="43">
        <v>0.0</v>
      </c>
      <c r="J592" s="9" t="s">
        <v>94</v>
      </c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14">
        <v>22.7336766118679</v>
      </c>
      <c r="B593" s="23">
        <f t="shared" si="30"/>
        <v>0.1739908501</v>
      </c>
      <c r="C593" s="26">
        <v>-19.0</v>
      </c>
      <c r="D593" s="26"/>
      <c r="E593" s="34">
        <v>0.0</v>
      </c>
      <c r="F593" s="43">
        <v>1.0</v>
      </c>
      <c r="G593" s="34">
        <v>0.0</v>
      </c>
      <c r="H593" s="34">
        <v>1.0</v>
      </c>
      <c r="I593" s="43">
        <v>0.0</v>
      </c>
      <c r="J593" s="9" t="s">
        <v>94</v>
      </c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14">
        <v>22.29713641318666</v>
      </c>
      <c r="B594" s="23">
        <f t="shared" si="30"/>
        <v>0.1706498155</v>
      </c>
      <c r="C594" s="26">
        <v>-18.0</v>
      </c>
      <c r="D594" s="26"/>
      <c r="E594" s="34">
        <v>0.0</v>
      </c>
      <c r="F594" s="43">
        <v>1.0</v>
      </c>
      <c r="G594" s="34">
        <v>0.0</v>
      </c>
      <c r="H594" s="34">
        <v>1.0</v>
      </c>
      <c r="I594" s="43">
        <v>0.0</v>
      </c>
      <c r="J594" s="9" t="s">
        <v>94</v>
      </c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14">
        <v>22.40579701965768</v>
      </c>
      <c r="B595" s="23">
        <f t="shared" si="30"/>
        <v>0.171481443</v>
      </c>
      <c r="C595" s="26">
        <v>-17.0</v>
      </c>
      <c r="D595" s="26"/>
      <c r="E595" s="34">
        <v>0.0</v>
      </c>
      <c r="F595" s="43">
        <v>1.0</v>
      </c>
      <c r="G595" s="34">
        <v>0.0</v>
      </c>
      <c r="H595" s="34">
        <v>1.0</v>
      </c>
      <c r="I595" s="43">
        <v>0.0</v>
      </c>
      <c r="J595" s="9" t="s">
        <v>94</v>
      </c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14">
        <v>23.43021836246929</v>
      </c>
      <c r="B596" s="23">
        <f t="shared" si="30"/>
        <v>0.1793217912</v>
      </c>
      <c r="C596" s="26">
        <v>-16.0</v>
      </c>
      <c r="D596" s="26"/>
      <c r="E596" s="34">
        <v>0.0</v>
      </c>
      <c r="F596" s="43">
        <v>1.0</v>
      </c>
      <c r="G596" s="34">
        <v>0.0</v>
      </c>
      <c r="H596" s="34">
        <v>1.0</v>
      </c>
      <c r="I596" s="43">
        <v>0.0</v>
      </c>
      <c r="J596" s="9" t="s">
        <v>94</v>
      </c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14">
        <v>22.95530761213481</v>
      </c>
      <c r="B597" s="23">
        <f t="shared" si="30"/>
        <v>0.1756870898</v>
      </c>
      <c r="C597" s="26">
        <v>-15.0</v>
      </c>
      <c r="D597" s="26"/>
      <c r="E597" s="34">
        <v>0.0</v>
      </c>
      <c r="F597" s="43">
        <v>1.0</v>
      </c>
      <c r="G597" s="34">
        <v>0.0</v>
      </c>
      <c r="H597" s="34">
        <v>1.0</v>
      </c>
      <c r="I597" s="43">
        <v>0.0</v>
      </c>
      <c r="J597" s="9" t="s">
        <v>94</v>
      </c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14">
        <v>22.73651555550761</v>
      </c>
      <c r="B598" s="23">
        <f t="shared" si="30"/>
        <v>0.1740125778</v>
      </c>
      <c r="C598" s="26">
        <v>-14.0</v>
      </c>
      <c r="D598" s="26"/>
      <c r="E598" s="34">
        <v>0.0</v>
      </c>
      <c r="F598" s="43">
        <v>1.0</v>
      </c>
      <c r="G598" s="34">
        <v>0.0</v>
      </c>
      <c r="H598" s="34">
        <v>1.0</v>
      </c>
      <c r="I598" s="43">
        <v>0.0</v>
      </c>
      <c r="J598" s="9" t="s">
        <v>94</v>
      </c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14">
        <v>22.61461486321772</v>
      </c>
      <c r="B599" s="23">
        <f t="shared" si="30"/>
        <v>0.173079618</v>
      </c>
      <c r="C599" s="26">
        <v>-13.0</v>
      </c>
      <c r="D599" s="26"/>
      <c r="E599" s="34">
        <v>0.0</v>
      </c>
      <c r="F599" s="43">
        <v>1.0</v>
      </c>
      <c r="G599" s="34">
        <v>0.0</v>
      </c>
      <c r="H599" s="34">
        <v>1.0</v>
      </c>
      <c r="I599" s="43">
        <v>0.0</v>
      </c>
      <c r="J599" s="9" t="s">
        <v>94</v>
      </c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14">
        <v>23.21458079258977</v>
      </c>
      <c r="B600" s="23">
        <f t="shared" si="30"/>
        <v>0.1776714218</v>
      </c>
      <c r="C600" s="26">
        <v>-12.0</v>
      </c>
      <c r="D600" s="26"/>
      <c r="E600" s="34">
        <v>0.0</v>
      </c>
      <c r="F600" s="43">
        <v>1.0</v>
      </c>
      <c r="G600" s="34">
        <v>0.0</v>
      </c>
      <c r="H600" s="34">
        <v>1.0</v>
      </c>
      <c r="I600" s="43">
        <v>0.0</v>
      </c>
      <c r="J600" s="9" t="s">
        <v>94</v>
      </c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14">
        <v>22.23299390968591</v>
      </c>
      <c r="B601" s="23">
        <f t="shared" si="30"/>
        <v>0.1701589046</v>
      </c>
      <c r="C601" s="26">
        <v>-11.0</v>
      </c>
      <c r="D601" s="26"/>
      <c r="E601" s="34">
        <v>0.0</v>
      </c>
      <c r="F601" s="43">
        <v>1.0</v>
      </c>
      <c r="G601" s="34">
        <v>0.0</v>
      </c>
      <c r="H601" s="34">
        <v>1.0</v>
      </c>
      <c r="I601" s="43">
        <v>0.0</v>
      </c>
      <c r="J601" s="9" t="s">
        <v>94</v>
      </c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14">
        <v>22.74337303837194</v>
      </c>
      <c r="B602" s="23">
        <f t="shared" si="30"/>
        <v>0.1740650611</v>
      </c>
      <c r="C602" s="26">
        <v>-10.0</v>
      </c>
      <c r="D602" s="26"/>
      <c r="E602" s="34">
        <v>0.0</v>
      </c>
      <c r="F602" s="43">
        <v>1.0</v>
      </c>
      <c r="G602" s="34">
        <v>0.0</v>
      </c>
      <c r="H602" s="34">
        <v>1.0</v>
      </c>
      <c r="I602" s="43">
        <v>0.0</v>
      </c>
      <c r="J602" s="9" t="s">
        <v>94</v>
      </c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14">
        <v>23.39254616076674</v>
      </c>
      <c r="B603" s="23">
        <f t="shared" si="30"/>
        <v>0.1790334692</v>
      </c>
      <c r="C603" s="26">
        <v>-9.0</v>
      </c>
      <c r="D603" s="26"/>
      <c r="E603" s="34">
        <v>0.0</v>
      </c>
      <c r="F603" s="43">
        <v>1.0</v>
      </c>
      <c r="G603" s="34">
        <v>0.0</v>
      </c>
      <c r="H603" s="34">
        <v>1.0</v>
      </c>
      <c r="I603" s="43">
        <v>0.0</v>
      </c>
      <c r="J603" s="9" t="s">
        <v>94</v>
      </c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14">
        <v>22.91261600592102</v>
      </c>
      <c r="B604" s="23">
        <f t="shared" si="30"/>
        <v>0.1753603522</v>
      </c>
      <c r="C604" s="26">
        <v>-8.0</v>
      </c>
      <c r="D604" s="26"/>
      <c r="E604" s="34">
        <v>0.0</v>
      </c>
      <c r="F604" s="43">
        <v>1.0</v>
      </c>
      <c r="G604" s="34">
        <v>0.0</v>
      </c>
      <c r="H604" s="34">
        <v>1.0</v>
      </c>
      <c r="I604" s="43">
        <v>0.0</v>
      </c>
      <c r="J604" s="9" t="s">
        <v>94</v>
      </c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14">
        <v>23.60368807844939</v>
      </c>
      <c r="B605" s="23">
        <f t="shared" si="30"/>
        <v>0.1806494314</v>
      </c>
      <c r="C605" s="26">
        <v>-7.0</v>
      </c>
      <c r="D605" s="26"/>
      <c r="E605" s="34">
        <v>0.0</v>
      </c>
      <c r="F605" s="43">
        <v>1.0</v>
      </c>
      <c r="G605" s="34">
        <v>0.0</v>
      </c>
      <c r="H605" s="34">
        <v>1.0</v>
      </c>
      <c r="I605" s="43">
        <v>0.0</v>
      </c>
      <c r="J605" s="9" t="s">
        <v>94</v>
      </c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14">
        <v>22.93368726627752</v>
      </c>
      <c r="B606" s="23">
        <f t="shared" si="30"/>
        <v>0.1755216198</v>
      </c>
      <c r="C606" s="26">
        <v>-6.0</v>
      </c>
      <c r="D606" s="26"/>
      <c r="E606" s="34">
        <v>0.0</v>
      </c>
      <c r="F606" s="43">
        <v>1.0</v>
      </c>
      <c r="G606" s="34">
        <v>0.0</v>
      </c>
      <c r="H606" s="34">
        <v>1.0</v>
      </c>
      <c r="I606" s="43">
        <v>0.0</v>
      </c>
      <c r="J606" s="9" t="s">
        <v>94</v>
      </c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14">
        <v>23.24051069975603</v>
      </c>
      <c r="B607" s="23">
        <f t="shared" si="30"/>
        <v>0.1778698748</v>
      </c>
      <c r="C607" s="26">
        <v>-5.0</v>
      </c>
      <c r="D607" s="26"/>
      <c r="E607" s="34">
        <v>0.0</v>
      </c>
      <c r="F607" s="43">
        <v>1.0</v>
      </c>
      <c r="G607" s="34">
        <v>0.0</v>
      </c>
      <c r="H607" s="34">
        <v>1.0</v>
      </c>
      <c r="I607" s="43">
        <v>0.0</v>
      </c>
      <c r="J607" s="9" t="s">
        <v>94</v>
      </c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14">
        <v>22.57186349765589</v>
      </c>
      <c r="B608" s="23">
        <f t="shared" si="30"/>
        <v>0.172752423</v>
      </c>
      <c r="C608" s="26">
        <v>-4.0</v>
      </c>
      <c r="D608" s="26" t="s">
        <v>170</v>
      </c>
      <c r="E608" s="34">
        <v>0.0</v>
      </c>
      <c r="F608" s="43">
        <v>1.0</v>
      </c>
      <c r="G608" s="34">
        <v>0.0</v>
      </c>
      <c r="H608" s="34">
        <v>1.0</v>
      </c>
      <c r="I608" s="43">
        <v>0.0</v>
      </c>
      <c r="J608" s="9" t="s">
        <v>94</v>
      </c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14">
        <v>20.38127460438876</v>
      </c>
      <c r="B609" s="23">
        <f t="shared" si="30"/>
        <v>0.1559868804</v>
      </c>
      <c r="C609" s="26">
        <v>-3.0</v>
      </c>
      <c r="D609" s="26"/>
      <c r="E609" s="36">
        <v>0.0025</v>
      </c>
      <c r="F609" s="43">
        <v>1.0</v>
      </c>
      <c r="G609" s="34">
        <v>4.0E-5</v>
      </c>
      <c r="H609" s="34">
        <v>1.0</v>
      </c>
      <c r="I609" s="43">
        <v>0.0</v>
      </c>
      <c r="J609" s="9" t="s">
        <v>94</v>
      </c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14">
        <v>21.41794936573524</v>
      </c>
      <c r="B610" s="23">
        <f t="shared" si="30"/>
        <v>0.1639210094</v>
      </c>
      <c r="C610" s="26">
        <v>-2.0</v>
      </c>
      <c r="D610" s="26"/>
      <c r="E610" s="36">
        <v>0.005</v>
      </c>
      <c r="F610" s="43">
        <v>1.0</v>
      </c>
      <c r="G610" s="34">
        <v>1.0E-4</v>
      </c>
      <c r="H610" s="34">
        <v>1.0</v>
      </c>
      <c r="I610" s="43">
        <v>0.0</v>
      </c>
      <c r="J610" s="9" t="s">
        <v>94</v>
      </c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14">
        <v>20.39055600785733</v>
      </c>
      <c r="B611" s="23">
        <f t="shared" si="30"/>
        <v>0.156057915</v>
      </c>
      <c r="C611" s="26">
        <v>-1.0</v>
      </c>
      <c r="D611" s="26"/>
      <c r="E611" s="36">
        <v>0.01</v>
      </c>
      <c r="F611" s="43">
        <v>1.0</v>
      </c>
      <c r="G611" s="34">
        <v>3.0E-4</v>
      </c>
      <c r="H611" s="34">
        <v>1.0</v>
      </c>
      <c r="I611" s="43">
        <v>0.0</v>
      </c>
      <c r="J611" s="9" t="s">
        <v>94</v>
      </c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14">
        <v>18.65053020880441</v>
      </c>
      <c r="B612" s="23">
        <f t="shared" si="30"/>
        <v>0.1427407305</v>
      </c>
      <c r="C612" s="26">
        <v>0.0</v>
      </c>
      <c r="D612" s="26"/>
      <c r="E612" s="36">
        <v>0.015</v>
      </c>
      <c r="F612" s="43">
        <v>1.0</v>
      </c>
      <c r="G612" s="34">
        <v>6.0E-4</v>
      </c>
      <c r="H612" s="34">
        <v>1.0</v>
      </c>
      <c r="I612" s="43">
        <v>0.0</v>
      </c>
      <c r="J612" s="9" t="s">
        <v>94</v>
      </c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14">
        <v>19.83253171033499</v>
      </c>
      <c r="B613" s="23">
        <f t="shared" si="30"/>
        <v>0.1517871091</v>
      </c>
      <c r="C613" s="26">
        <v>1.0</v>
      </c>
      <c r="D613" s="26"/>
      <c r="E613" s="36">
        <v>0.02</v>
      </c>
      <c r="F613" s="43">
        <v>1.0</v>
      </c>
      <c r="G613" s="34">
        <v>9.0E-4</v>
      </c>
      <c r="H613" s="34">
        <v>1.0</v>
      </c>
      <c r="I613" s="43">
        <v>0.0</v>
      </c>
      <c r="J613" s="9" t="s">
        <v>94</v>
      </c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14">
        <v>19.96605582864527</v>
      </c>
      <c r="B614" s="23">
        <f t="shared" si="30"/>
        <v>0.152809028</v>
      </c>
      <c r="C614" s="26">
        <v>2.0</v>
      </c>
      <c r="D614" s="26" t="s">
        <v>171</v>
      </c>
      <c r="E614" s="36">
        <v>0.025</v>
      </c>
      <c r="F614" s="43">
        <v>1.0</v>
      </c>
      <c r="G614" s="34">
        <v>0.0012</v>
      </c>
      <c r="H614" s="34">
        <v>1.0</v>
      </c>
      <c r="I614" s="43">
        <v>0.0</v>
      </c>
      <c r="J614" s="9" t="s">
        <v>94</v>
      </c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14">
        <v>18.32429268353964</v>
      </c>
      <c r="B615" s="23">
        <f t="shared" si="30"/>
        <v>0.1402438908</v>
      </c>
      <c r="C615" s="26">
        <v>3.0</v>
      </c>
      <c r="D615" s="26"/>
      <c r="E615" s="36">
        <v>0.025</v>
      </c>
      <c r="F615" s="43">
        <v>1.0</v>
      </c>
      <c r="G615" s="34">
        <v>0.0012</v>
      </c>
      <c r="H615" s="34">
        <v>1.0</v>
      </c>
      <c r="I615" s="43">
        <v>0.0</v>
      </c>
      <c r="J615" s="9" t="s">
        <v>94</v>
      </c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14">
        <v>17.74023104962893</v>
      </c>
      <c r="B616" s="23">
        <f t="shared" si="30"/>
        <v>0.1357738097</v>
      </c>
      <c r="C616" s="26">
        <v>4.0</v>
      </c>
      <c r="D616" s="26"/>
      <c r="E616" s="36">
        <v>0.025</v>
      </c>
      <c r="F616" s="43">
        <v>1.0</v>
      </c>
      <c r="G616" s="34">
        <v>0.0012</v>
      </c>
      <c r="H616" s="34">
        <v>1.0</v>
      </c>
      <c r="I616" s="43">
        <v>0.0</v>
      </c>
      <c r="J616" s="9" t="s">
        <v>94</v>
      </c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14">
        <v>17.62875529355543</v>
      </c>
      <c r="B617" s="23">
        <f t="shared" si="30"/>
        <v>0.1349206365</v>
      </c>
      <c r="C617" s="26">
        <v>5.0</v>
      </c>
      <c r="D617" s="26" t="s">
        <v>172</v>
      </c>
      <c r="E617" s="36">
        <v>0.035</v>
      </c>
      <c r="F617" s="43">
        <v>1.0</v>
      </c>
      <c r="G617" s="34">
        <v>0.0015</v>
      </c>
      <c r="H617" s="34">
        <v>1.0</v>
      </c>
      <c r="I617" s="43">
        <v>0.0</v>
      </c>
      <c r="J617" s="9" t="s">
        <v>94</v>
      </c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14">
        <v>10.50746278796333</v>
      </c>
      <c r="B618" s="23">
        <f t="shared" ref="B618:B645" si="31">A618/MAX(A$618:A$1048576)</f>
        <v>0.08041824531</v>
      </c>
      <c r="C618" s="26">
        <v>-19.0</v>
      </c>
      <c r="D618" s="26"/>
      <c r="E618" s="34">
        <v>0.0</v>
      </c>
      <c r="F618" s="43">
        <v>1.0</v>
      </c>
      <c r="G618" s="34">
        <v>0.0</v>
      </c>
      <c r="H618" s="34">
        <v>1.0</v>
      </c>
      <c r="I618" s="43">
        <v>0.0</v>
      </c>
      <c r="J618" s="9" t="s">
        <v>96</v>
      </c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14">
        <v>11.56154244613338</v>
      </c>
      <c r="B619" s="23">
        <f t="shared" si="31"/>
        <v>0.08848558167</v>
      </c>
      <c r="C619" s="26">
        <v>-18.0</v>
      </c>
      <c r="D619" s="26"/>
      <c r="E619" s="34">
        <v>0.0</v>
      </c>
      <c r="F619" s="43">
        <v>1.0</v>
      </c>
      <c r="G619" s="34">
        <v>0.0</v>
      </c>
      <c r="H619" s="34">
        <v>1.0</v>
      </c>
      <c r="I619" s="43">
        <v>0.0</v>
      </c>
      <c r="J619" s="9" t="s">
        <v>96</v>
      </c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14">
        <v>11.58146969281426</v>
      </c>
      <c r="B620" s="23">
        <f t="shared" si="31"/>
        <v>0.08863809367</v>
      </c>
      <c r="C620" s="26">
        <v>-17.0</v>
      </c>
      <c r="D620" s="26"/>
      <c r="E620" s="34">
        <v>0.0</v>
      </c>
      <c r="F620" s="43">
        <v>1.0</v>
      </c>
      <c r="G620" s="34">
        <v>0.0</v>
      </c>
      <c r="H620" s="34">
        <v>1.0</v>
      </c>
      <c r="I620" s="43">
        <v>0.0</v>
      </c>
      <c r="J620" s="9" t="s">
        <v>96</v>
      </c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14">
        <v>11.42447720875752</v>
      </c>
      <c r="B621" s="23">
        <f t="shared" si="31"/>
        <v>0.08743656098</v>
      </c>
      <c r="C621" s="26">
        <v>-16.0</v>
      </c>
      <c r="D621" s="26"/>
      <c r="E621" s="34">
        <v>0.0</v>
      </c>
      <c r="F621" s="43">
        <v>1.0</v>
      </c>
      <c r="G621" s="34">
        <v>0.0</v>
      </c>
      <c r="H621" s="34">
        <v>1.0</v>
      </c>
      <c r="I621" s="43">
        <v>0.0</v>
      </c>
      <c r="J621" s="9" t="s">
        <v>96</v>
      </c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14">
        <v>11.70641423014507</v>
      </c>
      <c r="B622" s="23">
        <f t="shared" si="31"/>
        <v>0.0895943493</v>
      </c>
      <c r="C622" s="26">
        <v>-15.0</v>
      </c>
      <c r="D622" s="26"/>
      <c r="E622" s="34">
        <v>0.0</v>
      </c>
      <c r="F622" s="43">
        <v>1.0</v>
      </c>
      <c r="G622" s="34">
        <v>0.0</v>
      </c>
      <c r="H622" s="34">
        <v>1.0</v>
      </c>
      <c r="I622" s="43">
        <v>0.0</v>
      </c>
      <c r="J622" s="9" t="s">
        <v>96</v>
      </c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14">
        <v>10.64928820841794</v>
      </c>
      <c r="B623" s="23">
        <f t="shared" si="31"/>
        <v>0.08150369779</v>
      </c>
      <c r="C623" s="26">
        <v>-14.0</v>
      </c>
      <c r="D623" s="26"/>
      <c r="E623" s="34">
        <v>0.0</v>
      </c>
      <c r="F623" s="43">
        <v>1.0</v>
      </c>
      <c r="G623" s="34">
        <v>0.0</v>
      </c>
      <c r="H623" s="34">
        <v>1.0</v>
      </c>
      <c r="I623" s="43">
        <v>0.0</v>
      </c>
      <c r="J623" s="9" t="s">
        <v>96</v>
      </c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14">
        <v>11.07874652594982</v>
      </c>
      <c r="B624" s="23">
        <f t="shared" si="31"/>
        <v>0.08479053163</v>
      </c>
      <c r="C624" s="26">
        <v>-13.0</v>
      </c>
      <c r="D624" s="26"/>
      <c r="E624" s="34">
        <v>0.0</v>
      </c>
      <c r="F624" s="43">
        <v>1.0</v>
      </c>
      <c r="G624" s="34">
        <v>0.0</v>
      </c>
      <c r="H624" s="34">
        <v>1.0</v>
      </c>
      <c r="I624" s="43">
        <v>0.0</v>
      </c>
      <c r="J624" s="9" t="s">
        <v>96</v>
      </c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14">
        <v>10.79369402813001</v>
      </c>
      <c r="B625" s="23">
        <f t="shared" si="31"/>
        <v>0.08260889919</v>
      </c>
      <c r="C625" s="26">
        <v>-12.0</v>
      </c>
      <c r="D625" s="26"/>
      <c r="E625" s="34">
        <v>0.0</v>
      </c>
      <c r="F625" s="43">
        <v>1.0</v>
      </c>
      <c r="G625" s="34">
        <v>0.0</v>
      </c>
      <c r="H625" s="34">
        <v>1.0</v>
      </c>
      <c r="I625" s="43">
        <v>0.0</v>
      </c>
      <c r="J625" s="9" t="s">
        <v>96</v>
      </c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14">
        <v>12.19116967463759</v>
      </c>
      <c r="B626" s="23">
        <f t="shared" si="31"/>
        <v>0.09330439644</v>
      </c>
      <c r="C626" s="26">
        <v>-11.0</v>
      </c>
      <c r="D626" s="26"/>
      <c r="E626" s="34">
        <v>0.0</v>
      </c>
      <c r="F626" s="43">
        <v>1.0</v>
      </c>
      <c r="G626" s="34">
        <v>0.0</v>
      </c>
      <c r="H626" s="34">
        <v>1.0</v>
      </c>
      <c r="I626" s="43">
        <v>0.0</v>
      </c>
      <c r="J626" s="9" t="s">
        <v>96</v>
      </c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14">
        <v>12.33896842601096</v>
      </c>
      <c r="B627" s="23">
        <f t="shared" si="31"/>
        <v>0.09443556545</v>
      </c>
      <c r="C627" s="26">
        <v>-10.0</v>
      </c>
      <c r="D627" s="26"/>
      <c r="E627" s="34">
        <v>0.0</v>
      </c>
      <c r="F627" s="43">
        <v>1.0</v>
      </c>
      <c r="G627" s="34">
        <v>0.0</v>
      </c>
      <c r="H627" s="34">
        <v>1.0</v>
      </c>
      <c r="I627" s="43">
        <v>0.0</v>
      </c>
      <c r="J627" s="9" t="s">
        <v>96</v>
      </c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14">
        <v>11.86903745857094</v>
      </c>
      <c r="B628" s="23">
        <f t="shared" si="31"/>
        <v>0.09083897657</v>
      </c>
      <c r="C628" s="26">
        <v>-9.0</v>
      </c>
      <c r="D628" s="26"/>
      <c r="E628" s="34">
        <v>0.0</v>
      </c>
      <c r="F628" s="43">
        <v>1.0</v>
      </c>
      <c r="G628" s="34">
        <v>0.0</v>
      </c>
      <c r="H628" s="34">
        <v>1.0</v>
      </c>
      <c r="I628" s="43">
        <v>0.0</v>
      </c>
      <c r="J628" s="9" t="s">
        <v>96</v>
      </c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14">
        <v>11.67806338838522</v>
      </c>
      <c r="B629" s="23">
        <f t="shared" si="31"/>
        <v>0.08937736781</v>
      </c>
      <c r="C629" s="26">
        <v>-8.0</v>
      </c>
      <c r="D629" s="26"/>
      <c r="E629" s="34">
        <v>0.0</v>
      </c>
      <c r="F629" s="43">
        <v>1.0</v>
      </c>
      <c r="G629" s="34">
        <v>0.0</v>
      </c>
      <c r="H629" s="34">
        <v>1.0</v>
      </c>
      <c r="I629" s="43">
        <v>0.0</v>
      </c>
      <c r="J629" s="9" t="s">
        <v>96</v>
      </c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14">
        <v>11.08942406022812</v>
      </c>
      <c r="B630" s="23">
        <f t="shared" si="31"/>
        <v>0.08487225151</v>
      </c>
      <c r="C630" s="26">
        <v>-7.0</v>
      </c>
      <c r="D630" s="26"/>
      <c r="E630" s="34">
        <v>0.0</v>
      </c>
      <c r="F630" s="43">
        <v>1.0</v>
      </c>
      <c r="G630" s="34">
        <v>0.0</v>
      </c>
      <c r="H630" s="34">
        <v>1.0</v>
      </c>
      <c r="I630" s="43">
        <v>0.0</v>
      </c>
      <c r="J630" s="9" t="s">
        <v>96</v>
      </c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14">
        <v>11.11899288978178</v>
      </c>
      <c r="B631" s="23">
        <f t="shared" si="31"/>
        <v>0.0850985548</v>
      </c>
      <c r="C631" s="26">
        <v>-6.0</v>
      </c>
      <c r="D631" s="26"/>
      <c r="E631" s="34">
        <v>0.0</v>
      </c>
      <c r="F631" s="43">
        <v>1.0</v>
      </c>
      <c r="G631" s="34">
        <v>0.0</v>
      </c>
      <c r="H631" s="34">
        <v>1.0</v>
      </c>
      <c r="I631" s="43">
        <v>0.0</v>
      </c>
      <c r="J631" s="9" t="s">
        <v>96</v>
      </c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14">
        <v>11.33715894493826</v>
      </c>
      <c r="B632" s="23">
        <f t="shared" si="31"/>
        <v>0.08676827581</v>
      </c>
      <c r="C632" s="26">
        <v>-5.0</v>
      </c>
      <c r="D632" s="26"/>
      <c r="E632" s="34">
        <v>0.0</v>
      </c>
      <c r="F632" s="43">
        <v>1.0</v>
      </c>
      <c r="G632" s="34">
        <v>0.0</v>
      </c>
      <c r="H632" s="34">
        <v>1.0</v>
      </c>
      <c r="I632" s="43">
        <v>0.0</v>
      </c>
      <c r="J632" s="9" t="s">
        <v>96</v>
      </c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14">
        <v>11.31099064690366</v>
      </c>
      <c r="B633" s="23">
        <f t="shared" si="31"/>
        <v>0.08656799828</v>
      </c>
      <c r="C633" s="26">
        <v>-4.0</v>
      </c>
      <c r="D633" s="26"/>
      <c r="E633" s="34">
        <v>0.0</v>
      </c>
      <c r="F633" s="43">
        <v>1.0</v>
      </c>
      <c r="G633" s="34">
        <v>0.0</v>
      </c>
      <c r="H633" s="34">
        <v>1.0</v>
      </c>
      <c r="I633" s="43">
        <v>0.0</v>
      </c>
      <c r="J633" s="9" t="s">
        <v>96</v>
      </c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14">
        <v>10.91872827398214</v>
      </c>
      <c r="B634" s="23">
        <f t="shared" si="31"/>
        <v>0.0835658414</v>
      </c>
      <c r="C634" s="26">
        <v>-3.0</v>
      </c>
      <c r="D634" s="26"/>
      <c r="E634" s="34">
        <v>0.0</v>
      </c>
      <c r="F634" s="43">
        <v>1.0</v>
      </c>
      <c r="G634" s="34">
        <v>0.0</v>
      </c>
      <c r="H634" s="34">
        <v>1.0</v>
      </c>
      <c r="I634" s="43">
        <v>0.0</v>
      </c>
      <c r="J634" s="9" t="s">
        <v>96</v>
      </c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14">
        <v>11.69402702850729</v>
      </c>
      <c r="B635" s="23">
        <f t="shared" si="31"/>
        <v>0.08949954459</v>
      </c>
      <c r="C635" s="26">
        <v>-2.0</v>
      </c>
      <c r="D635" s="26" t="s">
        <v>51</v>
      </c>
      <c r="E635" s="34">
        <v>0.0</v>
      </c>
      <c r="F635" s="43">
        <v>1.0</v>
      </c>
      <c r="G635" s="34">
        <v>0.0</v>
      </c>
      <c r="H635" s="36">
        <v>1.0</v>
      </c>
      <c r="I635" s="43">
        <v>0.0</v>
      </c>
      <c r="J635" s="9" t="s">
        <v>96</v>
      </c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14">
        <v>11.28654389604596</v>
      </c>
      <c r="B636" s="23">
        <f t="shared" si="31"/>
        <v>0.08638089652</v>
      </c>
      <c r="C636" s="26">
        <v>-1.0</v>
      </c>
      <c r="D636" s="26"/>
      <c r="E636" s="34">
        <v>0.0125</v>
      </c>
      <c r="F636" s="43">
        <v>2.0</v>
      </c>
      <c r="G636" s="34">
        <v>0.0</v>
      </c>
      <c r="H636" s="36">
        <v>0.9820307692307692</v>
      </c>
      <c r="I636" s="43">
        <v>0.0</v>
      </c>
      <c r="J636" s="9" t="s">
        <v>96</v>
      </c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14">
        <v>10.66464918878559</v>
      </c>
      <c r="B637" s="23">
        <f t="shared" si="31"/>
        <v>0.08162126214</v>
      </c>
      <c r="C637" s="26">
        <v>0.0</v>
      </c>
      <c r="D637" s="26"/>
      <c r="E637" s="34">
        <v>0.025</v>
      </c>
      <c r="F637" s="43">
        <v>2.0</v>
      </c>
      <c r="G637" s="34">
        <v>0.0</v>
      </c>
      <c r="H637" s="36">
        <v>0.9640615384615384</v>
      </c>
      <c r="I637" s="43">
        <v>0.0</v>
      </c>
      <c r="J637" s="9" t="s">
        <v>96</v>
      </c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14">
        <v>10.53992162465522</v>
      </c>
      <c r="B638" s="23">
        <f t="shared" si="31"/>
        <v>0.0806666671</v>
      </c>
      <c r="C638" s="26">
        <v>1.0</v>
      </c>
      <c r="D638" s="26"/>
      <c r="E638" s="34">
        <v>0.037500000000000006</v>
      </c>
      <c r="F638" s="43">
        <v>2.0</v>
      </c>
      <c r="G638" s="34">
        <v>0.0</v>
      </c>
      <c r="H638" s="36">
        <v>0.9460923076923076</v>
      </c>
      <c r="I638" s="43">
        <v>0.0</v>
      </c>
      <c r="J638" s="9" t="s">
        <v>96</v>
      </c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14">
        <v>9.553126483367304</v>
      </c>
      <c r="B639" s="23">
        <f t="shared" si="31"/>
        <v>0.07311428882</v>
      </c>
      <c r="C639" s="26">
        <v>2.0</v>
      </c>
      <c r="D639" s="26"/>
      <c r="E639" s="36">
        <v>0.05</v>
      </c>
      <c r="F639" s="43">
        <v>2.0</v>
      </c>
      <c r="G639" s="34">
        <v>0.0</v>
      </c>
      <c r="H639" s="36">
        <v>0.9281230769230768</v>
      </c>
      <c r="I639" s="43">
        <v>0.0</v>
      </c>
      <c r="J639" s="9" t="s">
        <v>96</v>
      </c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14">
        <v>9.4107686162394</v>
      </c>
      <c r="B640" s="23">
        <f t="shared" si="31"/>
        <v>0.0720247613</v>
      </c>
      <c r="C640" s="26">
        <v>3.0</v>
      </c>
      <c r="D640" s="26"/>
      <c r="E640" s="34">
        <v>0.07500000000000001</v>
      </c>
      <c r="F640" s="43">
        <v>2.0</v>
      </c>
      <c r="G640" s="34">
        <v>0.0</v>
      </c>
      <c r="H640" s="36">
        <v>0.910153846153846</v>
      </c>
      <c r="I640" s="43">
        <v>0.0</v>
      </c>
      <c r="J640" s="9" t="s">
        <v>96</v>
      </c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14">
        <v>9.918913474778453</v>
      </c>
      <c r="B641" s="23">
        <f t="shared" si="31"/>
        <v>0.07591381794</v>
      </c>
      <c r="C641" s="26">
        <v>4.0</v>
      </c>
      <c r="D641" s="26"/>
      <c r="E641" s="34">
        <v>0.1</v>
      </c>
      <c r="F641" s="43">
        <v>2.0</v>
      </c>
      <c r="G641" s="34">
        <v>0.0</v>
      </c>
      <c r="H641" s="36">
        <v>0.8921846153846152</v>
      </c>
      <c r="I641" s="43">
        <v>0.0</v>
      </c>
      <c r="J641" s="9" t="s">
        <v>96</v>
      </c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14">
        <v>9.543040440210772</v>
      </c>
      <c r="B642" s="23">
        <f t="shared" si="31"/>
        <v>0.07303709589</v>
      </c>
      <c r="C642" s="26">
        <v>5.0</v>
      </c>
      <c r="D642" s="26"/>
      <c r="E642" s="34">
        <v>0.125</v>
      </c>
      <c r="F642" s="43">
        <v>2.0</v>
      </c>
      <c r="G642" s="34">
        <v>0.0</v>
      </c>
      <c r="H642" s="36">
        <v>0.8742153846153844</v>
      </c>
      <c r="I642" s="43">
        <v>0.0</v>
      </c>
      <c r="J642" s="9" t="s">
        <v>96</v>
      </c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14">
        <v>9.437499875229681</v>
      </c>
      <c r="B643" s="23">
        <f t="shared" si="31"/>
        <v>0.07222934741</v>
      </c>
      <c r="C643" s="26">
        <v>6.0</v>
      </c>
      <c r="D643" s="26"/>
      <c r="E643" s="36">
        <v>0.15000000000000002</v>
      </c>
      <c r="F643" s="43">
        <v>2.0</v>
      </c>
      <c r="G643" s="34">
        <v>0.0</v>
      </c>
      <c r="H643" s="36">
        <v>0.8562461538461537</v>
      </c>
      <c r="I643" s="43">
        <v>0.0</v>
      </c>
      <c r="J643" s="9" t="s">
        <v>96</v>
      </c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14">
        <v>9.224435331496833</v>
      </c>
      <c r="B644" s="23">
        <f t="shared" si="31"/>
        <v>0.07059867052</v>
      </c>
      <c r="C644" s="26">
        <v>7.0</v>
      </c>
      <c r="D644" s="26" t="s">
        <v>159</v>
      </c>
      <c r="E644" s="34">
        <v>0.16</v>
      </c>
      <c r="F644" s="43">
        <v>2.0</v>
      </c>
      <c r="G644" s="34">
        <v>0.0</v>
      </c>
      <c r="H644" s="36">
        <v>0.8382769230769228</v>
      </c>
      <c r="I644" s="43">
        <v>0.0</v>
      </c>
      <c r="J644" s="9" t="s">
        <v>96</v>
      </c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14">
        <v>9.300405495142963</v>
      </c>
      <c r="B645" s="23">
        <f t="shared" si="31"/>
        <v>0.07118010368</v>
      </c>
      <c r="C645" s="26">
        <v>8.0</v>
      </c>
      <c r="D645" s="26"/>
      <c r="E645" s="34">
        <v>0.16999999999999998</v>
      </c>
      <c r="F645" s="43">
        <v>2.0</v>
      </c>
      <c r="G645" s="34">
        <v>0.01</v>
      </c>
      <c r="H645" s="36">
        <v>0.820307692307692</v>
      </c>
      <c r="I645" s="43">
        <v>0.0</v>
      </c>
      <c r="J645" s="9" t="s">
        <v>96</v>
      </c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14">
        <v>22.07389308943078</v>
      </c>
      <c r="B646" s="23">
        <f t="shared" ref="B646:B673" si="32">A646/MAX(A$646:A$1048576)</f>
        <v>0.1689412359</v>
      </c>
      <c r="C646" s="26">
        <v>-17.0</v>
      </c>
      <c r="D646" s="26"/>
      <c r="E646" s="34">
        <v>0.0</v>
      </c>
      <c r="F646" s="43">
        <v>1.0</v>
      </c>
      <c r="G646" s="34">
        <v>0.0</v>
      </c>
      <c r="H646" s="34">
        <v>1.0</v>
      </c>
      <c r="I646" s="43">
        <v>0.0</v>
      </c>
      <c r="J646" s="9" t="s">
        <v>97</v>
      </c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14">
        <v>21.30261209817501</v>
      </c>
      <c r="B647" s="23">
        <f t="shared" si="32"/>
        <v>0.1630382824</v>
      </c>
      <c r="C647" s="26">
        <v>-16.0</v>
      </c>
      <c r="D647" s="26"/>
      <c r="E647" s="34">
        <v>0.0</v>
      </c>
      <c r="F647" s="43">
        <v>1.0</v>
      </c>
      <c r="G647" s="34">
        <v>0.0</v>
      </c>
      <c r="H647" s="34">
        <v>1.0</v>
      </c>
      <c r="I647" s="43">
        <v>0.0</v>
      </c>
      <c r="J647" s="9" t="s">
        <v>97</v>
      </c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14">
        <v>21.87300749055273</v>
      </c>
      <c r="B648" s="23">
        <f t="shared" si="32"/>
        <v>0.1674037698</v>
      </c>
      <c r="C648" s="26">
        <v>-15.0</v>
      </c>
      <c r="D648" s="26"/>
      <c r="E648" s="34">
        <v>0.0</v>
      </c>
      <c r="F648" s="43">
        <v>1.0</v>
      </c>
      <c r="G648" s="34">
        <v>0.0</v>
      </c>
      <c r="H648" s="34">
        <v>1.0</v>
      </c>
      <c r="I648" s="43">
        <v>0.0</v>
      </c>
      <c r="J648" s="9" t="s">
        <v>97</v>
      </c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14">
        <v>22.07503615896577</v>
      </c>
      <c r="B649" s="23">
        <f t="shared" si="32"/>
        <v>0.1689499843</v>
      </c>
      <c r="C649" s="26">
        <v>-14.0</v>
      </c>
      <c r="D649" s="26"/>
      <c r="E649" s="34">
        <v>0.0</v>
      </c>
      <c r="F649" s="43">
        <v>1.0</v>
      </c>
      <c r="G649" s="34">
        <v>0.0</v>
      </c>
      <c r="H649" s="34">
        <v>1.0</v>
      </c>
      <c r="I649" s="43">
        <v>0.0</v>
      </c>
      <c r="J649" s="9" t="s">
        <v>97</v>
      </c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14">
        <v>21.77065954203776</v>
      </c>
      <c r="B650" s="23">
        <f t="shared" si="32"/>
        <v>0.1666204559</v>
      </c>
      <c r="C650" s="26">
        <v>-13.0</v>
      </c>
      <c r="D650" s="26"/>
      <c r="E650" s="34">
        <v>0.0</v>
      </c>
      <c r="F650" s="43">
        <v>1.0</v>
      </c>
      <c r="G650" s="34">
        <v>0.0</v>
      </c>
      <c r="H650" s="34">
        <v>1.0</v>
      </c>
      <c r="I650" s="43">
        <v>0.0</v>
      </c>
      <c r="J650" s="9" t="s">
        <v>97</v>
      </c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14">
        <v>21.91569097359526</v>
      </c>
      <c r="B651" s="23">
        <f t="shared" si="32"/>
        <v>0.1677304454</v>
      </c>
      <c r="C651" s="26">
        <v>-12.0</v>
      </c>
      <c r="D651" s="26"/>
      <c r="E651" s="34">
        <v>0.0</v>
      </c>
      <c r="F651" s="43">
        <v>1.0</v>
      </c>
      <c r="G651" s="34">
        <v>0.0</v>
      </c>
      <c r="H651" s="34">
        <v>1.0</v>
      </c>
      <c r="I651" s="43">
        <v>0.0</v>
      </c>
      <c r="J651" s="9" t="s">
        <v>97</v>
      </c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14">
        <v>22.35792672917591</v>
      </c>
      <c r="B652" s="23">
        <f t="shared" si="32"/>
        <v>0.1711150706</v>
      </c>
      <c r="C652" s="26">
        <v>-11.0</v>
      </c>
      <c r="D652" s="26"/>
      <c r="E652" s="34">
        <v>0.0</v>
      </c>
      <c r="F652" s="43">
        <v>1.0</v>
      </c>
      <c r="G652" s="34">
        <v>0.0</v>
      </c>
      <c r="H652" s="34">
        <v>1.0</v>
      </c>
      <c r="I652" s="43">
        <v>0.0</v>
      </c>
      <c r="J652" s="9" t="s">
        <v>97</v>
      </c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14">
        <v>22.43968296734986</v>
      </c>
      <c r="B653" s="23">
        <f t="shared" si="32"/>
        <v>0.1717407871</v>
      </c>
      <c r="C653" s="26">
        <v>-10.0</v>
      </c>
      <c r="D653" s="26"/>
      <c r="E653" s="34">
        <v>0.0</v>
      </c>
      <c r="F653" s="43">
        <v>1.0</v>
      </c>
      <c r="G653" s="34">
        <v>0.0</v>
      </c>
      <c r="H653" s="34">
        <v>1.0</v>
      </c>
      <c r="I653" s="43">
        <v>0.0</v>
      </c>
      <c r="J653" s="9" t="s">
        <v>97</v>
      </c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14">
        <v>21.49503821940405</v>
      </c>
      <c r="B654" s="23">
        <f t="shared" si="32"/>
        <v>0.1645110044</v>
      </c>
      <c r="C654" s="26">
        <v>-9.0</v>
      </c>
      <c r="D654" s="26"/>
      <c r="E654" s="34">
        <v>0.0</v>
      </c>
      <c r="F654" s="43">
        <v>1.0</v>
      </c>
      <c r="G654" s="34">
        <v>0.0</v>
      </c>
      <c r="H654" s="34">
        <v>1.0</v>
      </c>
      <c r="I654" s="43">
        <v>0.0</v>
      </c>
      <c r="J654" s="9" t="s">
        <v>97</v>
      </c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14">
        <v>21.34522761002259</v>
      </c>
      <c r="B655" s="23">
        <f t="shared" si="32"/>
        <v>0.1633644377</v>
      </c>
      <c r="C655" s="26">
        <v>-8.0</v>
      </c>
      <c r="D655" s="26"/>
      <c r="E655" s="34">
        <v>0.0</v>
      </c>
      <c r="F655" s="43">
        <v>1.0</v>
      </c>
      <c r="G655" s="34">
        <v>0.0</v>
      </c>
      <c r="H655" s="34">
        <v>1.0</v>
      </c>
      <c r="I655" s="43">
        <v>0.0</v>
      </c>
      <c r="J655" s="9" t="s">
        <v>97</v>
      </c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14">
        <v>22.36386231760152</v>
      </c>
      <c r="B656" s="23">
        <f t="shared" si="32"/>
        <v>0.1711604982</v>
      </c>
      <c r="C656" s="26">
        <v>-7.0</v>
      </c>
      <c r="D656" s="26"/>
      <c r="E656" s="34">
        <v>0.0</v>
      </c>
      <c r="F656" s="43">
        <v>1.0</v>
      </c>
      <c r="G656" s="34">
        <v>0.0</v>
      </c>
      <c r="H656" s="34">
        <v>1.0</v>
      </c>
      <c r="I656" s="43">
        <v>0.0</v>
      </c>
      <c r="J656" s="9" t="s">
        <v>97</v>
      </c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14">
        <v>21.2879465807749</v>
      </c>
      <c r="B657" s="23">
        <f t="shared" si="32"/>
        <v>0.1629260408</v>
      </c>
      <c r="C657" s="26">
        <v>-6.0</v>
      </c>
      <c r="D657" s="26"/>
      <c r="E657" s="34">
        <v>0.0</v>
      </c>
      <c r="F657" s="43">
        <v>1.0</v>
      </c>
      <c r="G657" s="34">
        <v>0.0</v>
      </c>
      <c r="H657" s="34">
        <v>1.0</v>
      </c>
      <c r="I657" s="43">
        <v>0.0</v>
      </c>
      <c r="J657" s="9" t="s">
        <v>97</v>
      </c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14">
        <v>21.78853432517387</v>
      </c>
      <c r="B658" s="23">
        <f t="shared" si="32"/>
        <v>0.1667572595</v>
      </c>
      <c r="C658" s="26">
        <v>-5.0</v>
      </c>
      <c r="D658" s="26"/>
      <c r="E658" s="34">
        <v>0.0</v>
      </c>
      <c r="F658" s="43">
        <v>1.0</v>
      </c>
      <c r="G658" s="34">
        <v>0.0</v>
      </c>
      <c r="H658" s="34">
        <v>1.0</v>
      </c>
      <c r="I658" s="43">
        <v>0.0</v>
      </c>
      <c r="J658" s="9" t="s">
        <v>97</v>
      </c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14">
        <v>22.0225296038765</v>
      </c>
      <c r="B659" s="23">
        <f t="shared" si="32"/>
        <v>0.1685481285</v>
      </c>
      <c r="C659" s="26">
        <v>-4.0</v>
      </c>
      <c r="D659" s="26"/>
      <c r="E659" s="34">
        <v>0.0</v>
      </c>
      <c r="F659" s="43">
        <v>1.0</v>
      </c>
      <c r="G659" s="34">
        <v>0.0</v>
      </c>
      <c r="H659" s="34">
        <v>1.0</v>
      </c>
      <c r="I659" s="43">
        <v>0.0</v>
      </c>
      <c r="J659" s="9" t="s">
        <v>97</v>
      </c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14">
        <v>22.16386185642972</v>
      </c>
      <c r="B660" s="23">
        <f t="shared" si="32"/>
        <v>0.1696298065</v>
      </c>
      <c r="C660" s="26">
        <v>-3.0</v>
      </c>
      <c r="D660" s="26" t="s">
        <v>51</v>
      </c>
      <c r="E660" s="34">
        <v>0.0</v>
      </c>
      <c r="F660" s="43">
        <v>1.0</v>
      </c>
      <c r="G660" s="34">
        <v>0.0</v>
      </c>
      <c r="H660" s="34">
        <v>1.0</v>
      </c>
      <c r="I660" s="43">
        <v>0.0</v>
      </c>
      <c r="J660" s="9" t="s">
        <v>97</v>
      </c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14">
        <v>22.36014413562542</v>
      </c>
      <c r="B661" s="23">
        <f t="shared" si="32"/>
        <v>0.1711320414</v>
      </c>
      <c r="C661" s="26">
        <v>-2.0</v>
      </c>
      <c r="D661" s="26"/>
      <c r="E661" s="34">
        <v>0.0</v>
      </c>
      <c r="F661" s="43">
        <v>1.0</v>
      </c>
      <c r="G661" s="34">
        <v>0.0</v>
      </c>
      <c r="H661" s="34">
        <v>1.0</v>
      </c>
      <c r="I661" s="43">
        <v>0.0</v>
      </c>
      <c r="J661" s="9" t="s">
        <v>97</v>
      </c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14">
        <v>21.7956733512857</v>
      </c>
      <c r="B662" s="23">
        <f t="shared" si="32"/>
        <v>0.1668118976</v>
      </c>
      <c r="C662" s="26">
        <v>-1.0</v>
      </c>
      <c r="D662" s="26"/>
      <c r="E662" s="34">
        <v>0.0</v>
      </c>
      <c r="F662" s="43">
        <v>1.0</v>
      </c>
      <c r="G662" s="34">
        <v>0.0</v>
      </c>
      <c r="H662" s="34">
        <v>1.0</v>
      </c>
      <c r="I662" s="43">
        <v>0.0</v>
      </c>
      <c r="J662" s="9" t="s">
        <v>97</v>
      </c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14">
        <v>21.93826650248402</v>
      </c>
      <c r="B663" s="23">
        <f t="shared" si="32"/>
        <v>0.1679032258</v>
      </c>
      <c r="C663" s="26">
        <v>0.0</v>
      </c>
      <c r="D663" s="26"/>
      <c r="E663" s="36">
        <v>0.057</v>
      </c>
      <c r="F663" s="43">
        <v>1.0</v>
      </c>
      <c r="G663" s="34">
        <v>1.3E-5</v>
      </c>
      <c r="H663" s="34">
        <v>1.0</v>
      </c>
      <c r="I663" s="43">
        <v>0.0</v>
      </c>
      <c r="J663" s="9" t="s">
        <v>97</v>
      </c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14">
        <v>21.206621205334</v>
      </c>
      <c r="B664" s="23">
        <f t="shared" si="32"/>
        <v>0.1623036218</v>
      </c>
      <c r="C664" s="26">
        <v>1.0</v>
      </c>
      <c r="D664" s="26"/>
      <c r="E664" s="36">
        <v>0.057</v>
      </c>
      <c r="F664" s="43">
        <v>1.0</v>
      </c>
      <c r="G664" s="34">
        <v>3.0E-5</v>
      </c>
      <c r="H664" s="34">
        <v>1.0</v>
      </c>
      <c r="I664" s="43">
        <v>0.0</v>
      </c>
      <c r="J664" s="9" t="s">
        <v>97</v>
      </c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14">
        <v>19.13696848654462</v>
      </c>
      <c r="B665" s="23">
        <f t="shared" si="32"/>
        <v>0.1464636571</v>
      </c>
      <c r="C665" s="26">
        <v>2.0</v>
      </c>
      <c r="D665" s="26"/>
      <c r="E665" s="36">
        <v>0.062</v>
      </c>
      <c r="F665" s="43">
        <v>1.0</v>
      </c>
      <c r="G665" s="34">
        <v>6.3E-5</v>
      </c>
      <c r="H665" s="34">
        <v>1.0</v>
      </c>
      <c r="I665" s="43">
        <v>0.0</v>
      </c>
      <c r="J665" s="9" t="s">
        <v>97</v>
      </c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14">
        <v>20.01570156096213</v>
      </c>
      <c r="B666" s="23">
        <f t="shared" si="32"/>
        <v>0.1531889887</v>
      </c>
      <c r="C666" s="26">
        <v>3.0</v>
      </c>
      <c r="D666" s="26"/>
      <c r="E666" s="36">
        <v>0.067</v>
      </c>
      <c r="F666" s="43">
        <v>1.0</v>
      </c>
      <c r="G666" s="34">
        <v>1.2E-4</v>
      </c>
      <c r="H666" s="34">
        <v>1.0</v>
      </c>
      <c r="I666" s="43">
        <v>0.0</v>
      </c>
      <c r="J666" s="9" t="s">
        <v>97</v>
      </c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14">
        <v>19.39005598032652</v>
      </c>
      <c r="B667" s="23">
        <f t="shared" si="32"/>
        <v>0.1484006472</v>
      </c>
      <c r="C667" s="26">
        <v>4.0</v>
      </c>
      <c r="D667" s="26"/>
      <c r="E667" s="36">
        <v>0.092</v>
      </c>
      <c r="F667" s="43">
        <v>1.0</v>
      </c>
      <c r="G667" s="34">
        <v>2.03E-4</v>
      </c>
      <c r="H667" s="34">
        <v>1.0</v>
      </c>
      <c r="I667" s="43">
        <v>0.0</v>
      </c>
      <c r="J667" s="9" t="s">
        <v>97</v>
      </c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14">
        <v>18.51288160496034</v>
      </c>
      <c r="B668" s="23">
        <f t="shared" si="32"/>
        <v>0.141687245</v>
      </c>
      <c r="C668" s="26">
        <v>5.0</v>
      </c>
      <c r="D668" s="26"/>
      <c r="E668" s="36">
        <v>0.097</v>
      </c>
      <c r="F668" s="43">
        <v>1.0</v>
      </c>
      <c r="G668" s="34">
        <v>3.25E-4</v>
      </c>
      <c r="H668" s="34">
        <v>1.0</v>
      </c>
      <c r="I668" s="43">
        <v>0.0</v>
      </c>
      <c r="J668" s="9" t="s">
        <v>97</v>
      </c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14">
        <v>19.26055214136548</v>
      </c>
      <c r="B669" s="23">
        <f t="shared" si="32"/>
        <v>0.1474094973</v>
      </c>
      <c r="C669" s="26">
        <v>6.0</v>
      </c>
      <c r="D669" s="26"/>
      <c r="E669" s="36">
        <v>0.102</v>
      </c>
      <c r="F669" s="43">
        <v>1.0</v>
      </c>
      <c r="G669" s="34">
        <v>5.1E-4</v>
      </c>
      <c r="H669" s="34">
        <v>1.0</v>
      </c>
      <c r="I669" s="43">
        <v>0.0</v>
      </c>
      <c r="J669" s="9" t="s">
        <v>97</v>
      </c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14">
        <v>19.22701057735175</v>
      </c>
      <c r="B670" s="23">
        <f t="shared" si="32"/>
        <v>0.1471527889</v>
      </c>
      <c r="C670" s="26">
        <v>7.0</v>
      </c>
      <c r="D670" s="26"/>
      <c r="E670" s="36">
        <v>0.107</v>
      </c>
      <c r="F670" s="43">
        <v>1.0</v>
      </c>
      <c r="G670" s="34">
        <v>8.4E-4</v>
      </c>
      <c r="H670" s="34">
        <v>1.0</v>
      </c>
      <c r="I670" s="43">
        <v>0.0</v>
      </c>
      <c r="J670" s="9" t="s">
        <v>97</v>
      </c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14">
        <v>17.96433273178573</v>
      </c>
      <c r="B671" s="23">
        <f t="shared" si="32"/>
        <v>0.1374889586</v>
      </c>
      <c r="C671" s="26">
        <v>8.0</v>
      </c>
      <c r="D671" s="26"/>
      <c r="E671" s="36">
        <v>0.112</v>
      </c>
      <c r="F671" s="43">
        <v>1.0</v>
      </c>
      <c r="G671" s="34">
        <v>0.00144</v>
      </c>
      <c r="H671" s="34">
        <v>1.0</v>
      </c>
      <c r="I671" s="43">
        <v>0.0</v>
      </c>
      <c r="J671" s="9" t="s">
        <v>97</v>
      </c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14">
        <v>16.94593017050022</v>
      </c>
      <c r="B672" s="23">
        <f t="shared" si="32"/>
        <v>0.1296946748</v>
      </c>
      <c r="C672" s="26">
        <v>9.0</v>
      </c>
      <c r="D672" s="26"/>
      <c r="E672" s="36">
        <v>0.137</v>
      </c>
      <c r="F672" s="43">
        <v>1.0</v>
      </c>
      <c r="G672" s="34">
        <v>0.0025</v>
      </c>
      <c r="H672" s="34">
        <v>1.0</v>
      </c>
      <c r="I672" s="43">
        <v>0.0</v>
      </c>
      <c r="J672" s="9" t="s">
        <v>97</v>
      </c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14">
        <v>16.93908418590344</v>
      </c>
      <c r="B673" s="23">
        <f t="shared" si="32"/>
        <v>0.1296422795</v>
      </c>
      <c r="C673" s="26">
        <v>10.0</v>
      </c>
      <c r="D673" s="26"/>
      <c r="E673" s="36">
        <v>0.142</v>
      </c>
      <c r="F673" s="43">
        <v>1.0</v>
      </c>
      <c r="G673" s="34">
        <v>0.002933</v>
      </c>
      <c r="H673" s="34">
        <v>1.0</v>
      </c>
      <c r="I673" s="43">
        <v>0.0</v>
      </c>
      <c r="J673" s="9" t="s">
        <v>97</v>
      </c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14">
        <v>8.818934949274453</v>
      </c>
      <c r="B674" s="23">
        <f t="shared" ref="B674:B701" si="33">A674/MAX(A$674:A$1048576)</f>
        <v>0.06749519732</v>
      </c>
      <c r="C674" s="26">
        <v>-16.0</v>
      </c>
      <c r="D674" s="26"/>
      <c r="E674" s="34">
        <v>0.0</v>
      </c>
      <c r="F674" s="43">
        <v>1.0</v>
      </c>
      <c r="G674" s="34">
        <v>0.0</v>
      </c>
      <c r="H674" s="34">
        <v>1.0</v>
      </c>
      <c r="I674" s="43">
        <v>0.0</v>
      </c>
      <c r="J674" s="9" t="s">
        <v>98</v>
      </c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14">
        <v>10.66095761286745</v>
      </c>
      <c r="B675" s="23">
        <f t="shared" si="33"/>
        <v>0.08159300888</v>
      </c>
      <c r="C675" s="26">
        <v>-15.0</v>
      </c>
      <c r="D675" s="26"/>
      <c r="E675" s="34">
        <v>0.0</v>
      </c>
      <c r="F675" s="43">
        <v>1.0</v>
      </c>
      <c r="G675" s="34">
        <v>0.0</v>
      </c>
      <c r="H675" s="34">
        <v>1.0</v>
      </c>
      <c r="I675" s="43">
        <v>0.0</v>
      </c>
      <c r="J675" s="9" t="s">
        <v>98</v>
      </c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14">
        <v>12.86278405096417</v>
      </c>
      <c r="B676" s="23">
        <f t="shared" si="33"/>
        <v>0.09844455737</v>
      </c>
      <c r="C676" s="26">
        <v>-14.0</v>
      </c>
      <c r="D676" s="26"/>
      <c r="E676" s="34">
        <v>0.0</v>
      </c>
      <c r="F676" s="43">
        <v>1.0</v>
      </c>
      <c r="G676" s="34">
        <v>0.0</v>
      </c>
      <c r="H676" s="34">
        <v>1.0</v>
      </c>
      <c r="I676" s="43">
        <v>0.0</v>
      </c>
      <c r="J676" s="9" t="s">
        <v>98</v>
      </c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14">
        <v>10.64612974967841</v>
      </c>
      <c r="B677" s="23">
        <f t="shared" si="33"/>
        <v>0.08147952471</v>
      </c>
      <c r="C677" s="26">
        <v>-13.0</v>
      </c>
      <c r="D677" s="26"/>
      <c r="E677" s="34">
        <v>0.0</v>
      </c>
      <c r="F677" s="43">
        <v>1.0</v>
      </c>
      <c r="G677" s="34">
        <v>0.0</v>
      </c>
      <c r="H677" s="34">
        <v>1.0</v>
      </c>
      <c r="I677" s="43">
        <v>0.0</v>
      </c>
      <c r="J677" s="9" t="s">
        <v>98</v>
      </c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14">
        <v>12.60317723341723</v>
      </c>
      <c r="B678" s="23">
        <f t="shared" si="33"/>
        <v>0.09645767194</v>
      </c>
      <c r="C678" s="26">
        <v>-12.0</v>
      </c>
      <c r="D678" s="26"/>
      <c r="E678" s="34">
        <v>0.0</v>
      </c>
      <c r="F678" s="43">
        <v>1.0</v>
      </c>
      <c r="G678" s="34">
        <v>0.0</v>
      </c>
      <c r="H678" s="34">
        <v>1.0</v>
      </c>
      <c r="I678" s="43">
        <v>0.0</v>
      </c>
      <c r="J678" s="9" t="s">
        <v>98</v>
      </c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14">
        <v>11.86267673884614</v>
      </c>
      <c r="B679" s="23">
        <f t="shared" si="33"/>
        <v>0.09079029518</v>
      </c>
      <c r="C679" s="26">
        <v>-11.0</v>
      </c>
      <c r="D679" s="26"/>
      <c r="E679" s="34">
        <v>0.0</v>
      </c>
      <c r="F679" s="43">
        <v>1.0</v>
      </c>
      <c r="G679" s="34">
        <v>0.0</v>
      </c>
      <c r="H679" s="34">
        <v>1.0</v>
      </c>
      <c r="I679" s="43">
        <v>0.0</v>
      </c>
      <c r="J679" s="9" t="s">
        <v>98</v>
      </c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14">
        <v>13.19637034568356</v>
      </c>
      <c r="B680" s="23">
        <f t="shared" si="33"/>
        <v>0.1009976404</v>
      </c>
      <c r="C680" s="26">
        <v>-10.0</v>
      </c>
      <c r="D680" s="26"/>
      <c r="E680" s="34">
        <v>0.0</v>
      </c>
      <c r="F680" s="43">
        <v>1.0</v>
      </c>
      <c r="G680" s="34">
        <v>0.0</v>
      </c>
      <c r="H680" s="34">
        <v>1.0</v>
      </c>
      <c r="I680" s="43">
        <v>0.0</v>
      </c>
      <c r="J680" s="9" t="s">
        <v>98</v>
      </c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14">
        <v>13.21346290203286</v>
      </c>
      <c r="B681" s="23">
        <f t="shared" si="33"/>
        <v>0.1011284572</v>
      </c>
      <c r="C681" s="26">
        <v>-9.0</v>
      </c>
      <c r="D681" s="26"/>
      <c r="E681" s="34">
        <v>0.0</v>
      </c>
      <c r="F681" s="43">
        <v>1.0</v>
      </c>
      <c r="G681" s="34">
        <v>0.0</v>
      </c>
      <c r="H681" s="34">
        <v>1.0</v>
      </c>
      <c r="I681" s="43">
        <v>0.0</v>
      </c>
      <c r="J681" s="9" t="s">
        <v>98</v>
      </c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14">
        <v>13.38605834308145</v>
      </c>
      <c r="B682" s="23">
        <f t="shared" si="33"/>
        <v>0.1024494062</v>
      </c>
      <c r="C682" s="26">
        <v>-8.0</v>
      </c>
      <c r="D682" s="26"/>
      <c r="E682" s="34">
        <v>0.0</v>
      </c>
      <c r="F682" s="43">
        <v>1.0</v>
      </c>
      <c r="G682" s="34">
        <v>0.0</v>
      </c>
      <c r="H682" s="34">
        <v>1.0</v>
      </c>
      <c r="I682" s="43">
        <v>0.0</v>
      </c>
      <c r="J682" s="9" t="s">
        <v>98</v>
      </c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14">
        <v>12.65054111100856</v>
      </c>
      <c r="B683" s="23">
        <f t="shared" si="33"/>
        <v>0.09682016858</v>
      </c>
      <c r="C683" s="26">
        <v>-7.0</v>
      </c>
      <c r="D683" s="26"/>
      <c r="E683" s="34">
        <v>0.0</v>
      </c>
      <c r="F683" s="43">
        <v>1.0</v>
      </c>
      <c r="G683" s="34">
        <v>0.0</v>
      </c>
      <c r="H683" s="34">
        <v>1.0</v>
      </c>
      <c r="I683" s="43">
        <v>0.0</v>
      </c>
      <c r="J683" s="9" t="s">
        <v>98</v>
      </c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14">
        <v>11.10667810942417</v>
      </c>
      <c r="B684" s="23">
        <f t="shared" si="33"/>
        <v>0.08500430436</v>
      </c>
      <c r="C684" s="26">
        <v>-6.0</v>
      </c>
      <c r="D684" s="26"/>
      <c r="E684" s="34">
        <v>0.0</v>
      </c>
      <c r="F684" s="43">
        <v>1.0</v>
      </c>
      <c r="G684" s="34">
        <v>0.0</v>
      </c>
      <c r="H684" s="34">
        <v>1.0</v>
      </c>
      <c r="I684" s="43">
        <v>0.0</v>
      </c>
      <c r="J684" s="9" t="s">
        <v>98</v>
      </c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14">
        <v>11.55940998264424</v>
      </c>
      <c r="B685" s="23">
        <f t="shared" si="33"/>
        <v>0.08846926098</v>
      </c>
      <c r="C685" s="26">
        <v>-5.0</v>
      </c>
      <c r="D685" s="26"/>
      <c r="E685" s="34">
        <v>0.0</v>
      </c>
      <c r="F685" s="43">
        <v>1.0</v>
      </c>
      <c r="G685" s="34">
        <v>0.0</v>
      </c>
      <c r="H685" s="34">
        <v>1.0</v>
      </c>
      <c r="I685" s="43">
        <v>0.0</v>
      </c>
      <c r="J685" s="9" t="s">
        <v>98</v>
      </c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14">
        <v>10.92183590789903</v>
      </c>
      <c r="B686" s="23">
        <f t="shared" si="33"/>
        <v>0.08358962549</v>
      </c>
      <c r="C686" s="26">
        <v>-4.0</v>
      </c>
      <c r="D686" s="26"/>
      <c r="E686" s="34">
        <v>0.0</v>
      </c>
      <c r="F686" s="43">
        <v>1.0</v>
      </c>
      <c r="G686" s="34">
        <v>0.0</v>
      </c>
      <c r="H686" s="34">
        <v>1.0</v>
      </c>
      <c r="I686" s="43">
        <v>0.0</v>
      </c>
      <c r="J686" s="9" t="s">
        <v>98</v>
      </c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14">
        <v>10.67792217701526</v>
      </c>
      <c r="B687" s="23">
        <f t="shared" si="33"/>
        <v>0.08172284617</v>
      </c>
      <c r="C687" s="26">
        <v>-3.0</v>
      </c>
      <c r="D687" s="26"/>
      <c r="E687" s="34">
        <v>0.0</v>
      </c>
      <c r="F687" s="43">
        <v>1.0</v>
      </c>
      <c r="G687" s="34">
        <v>0.0</v>
      </c>
      <c r="H687" s="34">
        <v>1.0</v>
      </c>
      <c r="I687" s="43">
        <v>0.0</v>
      </c>
      <c r="J687" s="9" t="s">
        <v>98</v>
      </c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14">
        <v>10.10359034486749</v>
      </c>
      <c r="B688" s="23">
        <f t="shared" si="33"/>
        <v>0.07732723145</v>
      </c>
      <c r="C688" s="26">
        <v>-2.0</v>
      </c>
      <c r="D688" s="26" t="s">
        <v>173</v>
      </c>
      <c r="E688" s="34">
        <v>0.0</v>
      </c>
      <c r="F688" s="43">
        <v>1.0</v>
      </c>
      <c r="G688" s="34">
        <v>0.0</v>
      </c>
      <c r="H688" s="34">
        <v>1.0</v>
      </c>
      <c r="I688" s="43">
        <v>0.0</v>
      </c>
      <c r="J688" s="9" t="s">
        <v>98</v>
      </c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14">
        <v>10.41725871782101</v>
      </c>
      <c r="B689" s="23">
        <f t="shared" si="33"/>
        <v>0.0797278738</v>
      </c>
      <c r="C689" s="26">
        <v>-1.0</v>
      </c>
      <c r="D689" s="26"/>
      <c r="E689" s="34">
        <v>0.01</v>
      </c>
      <c r="F689" s="43">
        <v>1.0</v>
      </c>
      <c r="G689" s="34">
        <v>0.0</v>
      </c>
      <c r="H689" s="34">
        <v>1.0</v>
      </c>
      <c r="I689" s="43">
        <v>1.0</v>
      </c>
      <c r="J689" s="9" t="s">
        <v>98</v>
      </c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14">
        <v>9.836907478025022</v>
      </c>
      <c r="B690" s="23">
        <f t="shared" si="33"/>
        <v>0.07528618989</v>
      </c>
      <c r="C690" s="26">
        <v>0.0</v>
      </c>
      <c r="D690" s="26"/>
      <c r="E690" s="34">
        <v>0.02</v>
      </c>
      <c r="F690" s="43">
        <v>1.0</v>
      </c>
      <c r="G690" s="34">
        <v>0.0</v>
      </c>
      <c r="H690" s="34">
        <v>1.0</v>
      </c>
      <c r="I690" s="43">
        <v>1.0</v>
      </c>
      <c r="J690" s="9" t="s">
        <v>98</v>
      </c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14">
        <v>10.40887403109546</v>
      </c>
      <c r="B691" s="23">
        <f t="shared" si="33"/>
        <v>0.07966370209</v>
      </c>
      <c r="C691" s="26">
        <v>1.0</v>
      </c>
      <c r="D691" s="26"/>
      <c r="E691" s="36">
        <v>0.03</v>
      </c>
      <c r="F691" s="43">
        <v>1.0</v>
      </c>
      <c r="G691" s="34">
        <v>0.0</v>
      </c>
      <c r="H691" s="34">
        <v>1.0</v>
      </c>
      <c r="I691" s="43">
        <v>1.0</v>
      </c>
      <c r="J691" s="9" t="s">
        <v>98</v>
      </c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14">
        <v>10.05088627166315</v>
      </c>
      <c r="B692" s="23">
        <f t="shared" si="33"/>
        <v>0.07692386394</v>
      </c>
      <c r="C692" s="26">
        <v>2.0</v>
      </c>
      <c r="D692" s="26"/>
      <c r="E692" s="36">
        <v>0.035</v>
      </c>
      <c r="F692" s="43">
        <v>1.0</v>
      </c>
      <c r="G692" s="34">
        <v>0.0</v>
      </c>
      <c r="H692" s="34">
        <v>1.0</v>
      </c>
      <c r="I692" s="43">
        <v>1.0</v>
      </c>
      <c r="J692" s="9" t="s">
        <v>98</v>
      </c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14">
        <v>10.59977899246892</v>
      </c>
      <c r="B693" s="23">
        <f t="shared" si="33"/>
        <v>0.08112478193</v>
      </c>
      <c r="C693" s="26">
        <v>3.0</v>
      </c>
      <c r="D693" s="26"/>
      <c r="E693" s="36">
        <v>0.04</v>
      </c>
      <c r="F693" s="43">
        <v>1.0</v>
      </c>
      <c r="G693" s="34">
        <v>0.0</v>
      </c>
      <c r="H693" s="34">
        <v>1.0</v>
      </c>
      <c r="I693" s="43">
        <v>1.0</v>
      </c>
      <c r="J693" s="9" t="s">
        <v>98</v>
      </c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14">
        <v>10.38403475759925</v>
      </c>
      <c r="B694" s="23">
        <f t="shared" si="33"/>
        <v>0.07947359618</v>
      </c>
      <c r="C694" s="26">
        <v>4.0</v>
      </c>
      <c r="D694" s="26"/>
      <c r="E694" s="36">
        <v>0.045</v>
      </c>
      <c r="F694" s="43">
        <v>1.0</v>
      </c>
      <c r="G694" s="34">
        <v>0.0</v>
      </c>
      <c r="H694" s="34">
        <v>1.0</v>
      </c>
      <c r="I694" s="43">
        <v>1.0</v>
      </c>
      <c r="J694" s="9" t="s">
        <v>98</v>
      </c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14">
        <v>10.41220388051466</v>
      </c>
      <c r="B695" s="23">
        <f t="shared" si="33"/>
        <v>0.0796891869</v>
      </c>
      <c r="C695" s="26">
        <v>5.0</v>
      </c>
      <c r="D695" s="26"/>
      <c r="E695" s="36">
        <v>0.055</v>
      </c>
      <c r="F695" s="43">
        <v>1.0</v>
      </c>
      <c r="G695" s="34">
        <v>0.0</v>
      </c>
      <c r="H695" s="34">
        <v>1.0</v>
      </c>
      <c r="I695" s="43">
        <v>1.0</v>
      </c>
      <c r="J695" s="9" t="s">
        <v>98</v>
      </c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14">
        <v>9.93118475333029</v>
      </c>
      <c r="B696" s="23">
        <f t="shared" si="33"/>
        <v>0.07600773544</v>
      </c>
      <c r="C696" s="26">
        <v>6.0</v>
      </c>
      <c r="D696" s="26"/>
      <c r="E696" s="36">
        <v>0.065</v>
      </c>
      <c r="F696" s="43">
        <v>1.0</v>
      </c>
      <c r="G696" s="34">
        <v>0.0</v>
      </c>
      <c r="H696" s="34">
        <v>1.0</v>
      </c>
      <c r="I696" s="43">
        <v>1.0</v>
      </c>
      <c r="J696" s="9" t="s">
        <v>98</v>
      </c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14">
        <v>9.55744250279898</v>
      </c>
      <c r="B697" s="23">
        <f t="shared" si="33"/>
        <v>0.07314732122</v>
      </c>
      <c r="C697" s="26">
        <v>7.0</v>
      </c>
      <c r="D697" s="26"/>
      <c r="E697" s="36">
        <v>0.075</v>
      </c>
      <c r="F697" s="43">
        <v>1.0</v>
      </c>
      <c r="G697" s="34">
        <v>0.0</v>
      </c>
      <c r="H697" s="34">
        <v>1.0</v>
      </c>
      <c r="I697" s="43">
        <v>1.0</v>
      </c>
      <c r="J697" s="9" t="s">
        <v>98</v>
      </c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14">
        <v>10.02239346090097</v>
      </c>
      <c r="B698" s="23">
        <f t="shared" si="33"/>
        <v>0.07670579589</v>
      </c>
      <c r="C698" s="26">
        <v>8.0</v>
      </c>
      <c r="D698" s="26"/>
      <c r="E698" s="36">
        <v>0.085</v>
      </c>
      <c r="F698" s="43">
        <v>1.0</v>
      </c>
      <c r="G698" s="34">
        <v>0.0</v>
      </c>
      <c r="H698" s="36">
        <v>1.0</v>
      </c>
      <c r="I698" s="43">
        <v>1.0</v>
      </c>
      <c r="J698" s="9" t="s">
        <v>98</v>
      </c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14">
        <v>10.26363985324857</v>
      </c>
      <c r="B699" s="23">
        <f t="shared" si="33"/>
        <v>0.0785521609</v>
      </c>
      <c r="C699" s="26">
        <v>9.0</v>
      </c>
      <c r="D699" s="26"/>
      <c r="E699" s="36">
        <v>0.085</v>
      </c>
      <c r="F699" s="43">
        <v>1.0</v>
      </c>
      <c r="G699" s="34">
        <v>0.0</v>
      </c>
      <c r="H699" s="36">
        <v>0.93215</v>
      </c>
      <c r="I699" s="43">
        <v>1.0</v>
      </c>
      <c r="J699" s="9" t="s">
        <v>98</v>
      </c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14">
        <v>9.149051110724784</v>
      </c>
      <c r="B700" s="23">
        <f t="shared" si="33"/>
        <v>0.07002172184</v>
      </c>
      <c r="C700" s="26">
        <v>10.0</v>
      </c>
      <c r="D700" s="26"/>
      <c r="E700" s="36">
        <v>0.1</v>
      </c>
      <c r="F700" s="43">
        <v>1.0</v>
      </c>
      <c r="G700" s="34">
        <v>0.0</v>
      </c>
      <c r="H700" s="36">
        <v>0.8643000000000001</v>
      </c>
      <c r="I700" s="43">
        <v>1.0</v>
      </c>
      <c r="J700" s="9" t="s">
        <v>98</v>
      </c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14">
        <v>9.514002149805888</v>
      </c>
      <c r="B701" s="23">
        <f t="shared" si="33"/>
        <v>0.07281485305</v>
      </c>
      <c r="C701" s="26">
        <v>11.0</v>
      </c>
      <c r="D701" s="26"/>
      <c r="E701" s="36">
        <v>0.115</v>
      </c>
      <c r="F701" s="43">
        <v>1.0</v>
      </c>
      <c r="G701" s="34">
        <v>0.0</v>
      </c>
      <c r="H701" s="36">
        <v>0.79645</v>
      </c>
      <c r="I701" s="43">
        <v>1.0</v>
      </c>
      <c r="J701" s="9" t="s">
        <v>98</v>
      </c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14">
        <v>9.677522826310996</v>
      </c>
      <c r="B702" s="23">
        <f t="shared" ref="B702:B729" si="34">A702/MAX(A$702:A$1048576)</f>
        <v>0.07406634888</v>
      </c>
      <c r="C702" s="26">
        <v>-26.0</v>
      </c>
      <c r="D702" s="26"/>
      <c r="E702" s="34">
        <v>0.0</v>
      </c>
      <c r="F702" s="43">
        <v>1.0</v>
      </c>
      <c r="G702" s="34">
        <v>0.0</v>
      </c>
      <c r="H702" s="34">
        <v>1.0</v>
      </c>
      <c r="I702" s="43">
        <v>0.0</v>
      </c>
      <c r="J702" s="9" t="s">
        <v>104</v>
      </c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14">
        <v>9.931124545927315</v>
      </c>
      <c r="B703" s="23">
        <f t="shared" si="34"/>
        <v>0.07600727465</v>
      </c>
      <c r="C703" s="26">
        <v>-25.0</v>
      </c>
      <c r="D703" s="26"/>
      <c r="E703" s="34">
        <v>0.0</v>
      </c>
      <c r="F703" s="43">
        <v>1.0</v>
      </c>
      <c r="G703" s="34">
        <v>0.0</v>
      </c>
      <c r="H703" s="34">
        <v>1.0</v>
      </c>
      <c r="I703" s="43">
        <v>0.0</v>
      </c>
      <c r="J703" s="9" t="s">
        <v>104</v>
      </c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14">
        <v>10.65959901853435</v>
      </c>
      <c r="B704" s="23">
        <f t="shared" si="34"/>
        <v>0.08158261096</v>
      </c>
      <c r="C704" s="26">
        <v>-24.0</v>
      </c>
      <c r="D704" s="26"/>
      <c r="E704" s="34">
        <v>0.0</v>
      </c>
      <c r="F704" s="43">
        <v>1.0</v>
      </c>
      <c r="G704" s="34">
        <v>0.0</v>
      </c>
      <c r="H704" s="34">
        <v>1.0</v>
      </c>
      <c r="I704" s="43">
        <v>0.0</v>
      </c>
      <c r="J704" s="9" t="s">
        <v>104</v>
      </c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14">
        <v>10.67264120391859</v>
      </c>
      <c r="B705" s="23">
        <f t="shared" si="34"/>
        <v>0.08168242856</v>
      </c>
      <c r="C705" s="26">
        <v>-23.0</v>
      </c>
      <c r="D705" s="26"/>
      <c r="E705" s="34">
        <v>0.0</v>
      </c>
      <c r="F705" s="43">
        <v>1.0</v>
      </c>
      <c r="G705" s="34">
        <v>0.0</v>
      </c>
      <c r="H705" s="34">
        <v>1.0</v>
      </c>
      <c r="I705" s="43">
        <v>0.0</v>
      </c>
      <c r="J705" s="9" t="s">
        <v>104</v>
      </c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14">
        <v>10.26091604982913</v>
      </c>
      <c r="B706" s="23">
        <f t="shared" si="34"/>
        <v>0.07853131443</v>
      </c>
      <c r="C706" s="26">
        <v>-22.0</v>
      </c>
      <c r="D706" s="26"/>
      <c r="E706" s="34">
        <v>0.0</v>
      </c>
      <c r="F706" s="43">
        <v>1.0</v>
      </c>
      <c r="G706" s="34">
        <v>0.0</v>
      </c>
      <c r="H706" s="34">
        <v>1.0</v>
      </c>
      <c r="I706" s="43">
        <v>0.0</v>
      </c>
      <c r="J706" s="9" t="s">
        <v>104</v>
      </c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14">
        <v>10.12530810040749</v>
      </c>
      <c r="B707" s="23">
        <f t="shared" si="34"/>
        <v>0.077493447</v>
      </c>
      <c r="C707" s="26">
        <v>-21.0</v>
      </c>
      <c r="D707" s="26"/>
      <c r="E707" s="34">
        <v>0.0</v>
      </c>
      <c r="F707" s="43">
        <v>1.0</v>
      </c>
      <c r="G707" s="34">
        <v>0.0</v>
      </c>
      <c r="H707" s="34">
        <v>1.0</v>
      </c>
      <c r="I707" s="43">
        <v>0.0</v>
      </c>
      <c r="J707" s="9" t="s">
        <v>104</v>
      </c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14">
        <v>10.51808564319828</v>
      </c>
      <c r="B708" s="23">
        <f t="shared" si="34"/>
        <v>0.08049954671</v>
      </c>
      <c r="C708" s="26">
        <v>-20.0</v>
      </c>
      <c r="D708" s="26"/>
      <c r="E708" s="34">
        <v>0.0</v>
      </c>
      <c r="F708" s="43">
        <v>1.0</v>
      </c>
      <c r="G708" s="34">
        <v>0.0</v>
      </c>
      <c r="H708" s="34">
        <v>1.0</v>
      </c>
      <c r="I708" s="43">
        <v>0.0</v>
      </c>
      <c r="J708" s="9" t="s">
        <v>104</v>
      </c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14">
        <v>10.80173082980138</v>
      </c>
      <c r="B709" s="23">
        <f t="shared" si="34"/>
        <v>0.08267040838</v>
      </c>
      <c r="C709" s="26">
        <v>-19.0</v>
      </c>
      <c r="D709" s="26"/>
      <c r="E709" s="34">
        <v>0.0</v>
      </c>
      <c r="F709" s="43">
        <v>1.0</v>
      </c>
      <c r="G709" s="34">
        <v>0.0</v>
      </c>
      <c r="H709" s="34">
        <v>1.0</v>
      </c>
      <c r="I709" s="43">
        <v>0.0</v>
      </c>
      <c r="J709" s="9" t="s">
        <v>104</v>
      </c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14">
        <v>10.35246038070781</v>
      </c>
      <c r="B710" s="23">
        <f t="shared" si="34"/>
        <v>0.07923194355</v>
      </c>
      <c r="C710" s="26">
        <v>-18.0</v>
      </c>
      <c r="D710" s="26"/>
      <c r="E710" s="34">
        <v>0.0</v>
      </c>
      <c r="F710" s="43">
        <v>1.0</v>
      </c>
      <c r="G710" s="34">
        <v>0.0</v>
      </c>
      <c r="H710" s="34">
        <v>1.0</v>
      </c>
      <c r="I710" s="43">
        <v>0.0</v>
      </c>
      <c r="J710" s="9" t="s">
        <v>104</v>
      </c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14">
        <v>10.67440767289961</v>
      </c>
      <c r="B711" s="23">
        <f t="shared" si="34"/>
        <v>0.08169594812</v>
      </c>
      <c r="C711" s="26">
        <v>-17.0</v>
      </c>
      <c r="D711" s="26"/>
      <c r="E711" s="34">
        <v>0.0</v>
      </c>
      <c r="F711" s="43">
        <v>1.0</v>
      </c>
      <c r="G711" s="34">
        <v>0.0</v>
      </c>
      <c r="H711" s="34">
        <v>1.0</v>
      </c>
      <c r="I711" s="43">
        <v>0.0</v>
      </c>
      <c r="J711" s="9" t="s">
        <v>104</v>
      </c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14">
        <v>10.98719955091798</v>
      </c>
      <c r="B712" s="23">
        <f t="shared" si="34"/>
        <v>0.08408988227</v>
      </c>
      <c r="C712" s="26">
        <v>-16.0</v>
      </c>
      <c r="D712" s="26"/>
      <c r="E712" s="34">
        <v>0.0</v>
      </c>
      <c r="F712" s="43">
        <v>1.0</v>
      </c>
      <c r="G712" s="34">
        <v>0.0</v>
      </c>
      <c r="H712" s="34">
        <v>1.0</v>
      </c>
      <c r="I712" s="43">
        <v>0.0</v>
      </c>
      <c r="J712" s="9" t="s">
        <v>104</v>
      </c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14">
        <v>10.74017797709309</v>
      </c>
      <c r="B713" s="23">
        <f t="shared" si="34"/>
        <v>0.08219931726</v>
      </c>
      <c r="C713" s="26">
        <v>-15.0</v>
      </c>
      <c r="D713" s="26"/>
      <c r="E713" s="34">
        <v>0.0</v>
      </c>
      <c r="F713" s="43">
        <v>1.0</v>
      </c>
      <c r="G713" s="34">
        <v>0.0</v>
      </c>
      <c r="H713" s="34">
        <v>1.0</v>
      </c>
      <c r="I713" s="43">
        <v>0.0</v>
      </c>
      <c r="J713" s="9" t="s">
        <v>104</v>
      </c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14">
        <v>10.26341274896849</v>
      </c>
      <c r="B714" s="23">
        <f t="shared" si="34"/>
        <v>0.07855042277</v>
      </c>
      <c r="C714" s="26">
        <v>-14.0</v>
      </c>
      <c r="D714" s="26"/>
      <c r="E714" s="34">
        <v>0.0</v>
      </c>
      <c r="F714" s="43">
        <v>1.0</v>
      </c>
      <c r="G714" s="34">
        <v>0.0</v>
      </c>
      <c r="H714" s="34">
        <v>1.0</v>
      </c>
      <c r="I714" s="43">
        <v>0.0</v>
      </c>
      <c r="J714" s="9" t="s">
        <v>104</v>
      </c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14">
        <v>10.61253433081271</v>
      </c>
      <c r="B715" s="23">
        <f t="shared" si="34"/>
        <v>0.08122240416</v>
      </c>
      <c r="C715" s="26">
        <v>-13.0</v>
      </c>
      <c r="D715" s="26"/>
      <c r="E715" s="34">
        <v>0.0</v>
      </c>
      <c r="F715" s="43">
        <v>1.0</v>
      </c>
      <c r="G715" s="34">
        <v>0.0</v>
      </c>
      <c r="H715" s="34">
        <v>1.0</v>
      </c>
      <c r="I715" s="43">
        <v>0.0</v>
      </c>
      <c r="J715" s="9" t="s">
        <v>104</v>
      </c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14">
        <v>11.25885210894853</v>
      </c>
      <c r="B716" s="23">
        <f t="shared" si="34"/>
        <v>0.08616895907</v>
      </c>
      <c r="C716" s="26">
        <v>-12.0</v>
      </c>
      <c r="D716" s="26"/>
      <c r="E716" s="34">
        <v>0.0</v>
      </c>
      <c r="F716" s="43">
        <v>1.0</v>
      </c>
      <c r="G716" s="34">
        <v>0.0</v>
      </c>
      <c r="H716" s="34">
        <v>1.0</v>
      </c>
      <c r="I716" s="43">
        <v>0.0</v>
      </c>
      <c r="J716" s="9" t="s">
        <v>104</v>
      </c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14">
        <v>10.88592446381698</v>
      </c>
      <c r="B717" s="23">
        <f t="shared" si="34"/>
        <v>0.08331477938</v>
      </c>
      <c r="C717" s="26">
        <v>-11.0</v>
      </c>
      <c r="D717" s="26"/>
      <c r="E717" s="34">
        <v>0.0</v>
      </c>
      <c r="F717" s="43">
        <v>1.0</v>
      </c>
      <c r="G717" s="34">
        <v>0.0</v>
      </c>
      <c r="H717" s="34">
        <v>1.0</v>
      </c>
      <c r="I717" s="43">
        <v>1.0</v>
      </c>
      <c r="J717" s="9" t="s">
        <v>104</v>
      </c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14">
        <v>10.65449001562021</v>
      </c>
      <c r="B718" s="23">
        <f t="shared" si="34"/>
        <v>0.08154350951</v>
      </c>
      <c r="C718" s="26">
        <v>-10.0</v>
      </c>
      <c r="D718" s="26"/>
      <c r="E718" s="34">
        <v>0.0</v>
      </c>
      <c r="F718" s="43">
        <v>1.0</v>
      </c>
      <c r="G718" s="34">
        <v>0.0</v>
      </c>
      <c r="H718" s="36">
        <v>1.0</v>
      </c>
      <c r="I718" s="43">
        <v>1.0</v>
      </c>
      <c r="J718" s="9" t="s">
        <v>104</v>
      </c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14">
        <v>10.38242323780466</v>
      </c>
      <c r="B719" s="23">
        <f t="shared" si="34"/>
        <v>0.07946126251</v>
      </c>
      <c r="C719" s="26">
        <v>-9.0</v>
      </c>
      <c r="D719" s="26"/>
      <c r="E719" s="34">
        <v>0.0</v>
      </c>
      <c r="F719" s="43">
        <v>1.0</v>
      </c>
      <c r="G719" s="34">
        <v>0.0</v>
      </c>
      <c r="H719" s="36">
        <v>0.9740818181818182</v>
      </c>
      <c r="I719" s="43">
        <v>1.0</v>
      </c>
      <c r="J719" s="9" t="s">
        <v>104</v>
      </c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14">
        <v>9.457775839231859</v>
      </c>
      <c r="B720" s="23">
        <f t="shared" si="34"/>
        <v>0.0723845283</v>
      </c>
      <c r="C720" s="26">
        <v>-8.0</v>
      </c>
      <c r="D720" s="26"/>
      <c r="E720" s="34">
        <v>0.0</v>
      </c>
      <c r="F720" s="43">
        <v>1.0</v>
      </c>
      <c r="G720" s="34">
        <v>0.0</v>
      </c>
      <c r="H720" s="36">
        <v>0.9481636363636364</v>
      </c>
      <c r="I720" s="43">
        <v>1.0</v>
      </c>
      <c r="J720" s="9" t="s">
        <v>104</v>
      </c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14">
        <v>9.812386433714314</v>
      </c>
      <c r="B721" s="23">
        <f t="shared" si="34"/>
        <v>0.07509851953</v>
      </c>
      <c r="C721" s="26">
        <v>-7.0</v>
      </c>
      <c r="D721" s="26"/>
      <c r="E721" s="34">
        <v>0.0</v>
      </c>
      <c r="F721" s="43">
        <v>1.0</v>
      </c>
      <c r="G721" s="34">
        <v>0.0</v>
      </c>
      <c r="H721" s="36">
        <v>0.9222454545454546</v>
      </c>
      <c r="I721" s="43">
        <v>1.0</v>
      </c>
      <c r="J721" s="9" t="s">
        <v>104</v>
      </c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14">
        <v>9.352323717905902</v>
      </c>
      <c r="B722" s="23">
        <f t="shared" si="34"/>
        <v>0.07157745673</v>
      </c>
      <c r="C722" s="26">
        <v>-6.0</v>
      </c>
      <c r="D722" s="26"/>
      <c r="E722" s="34">
        <v>0.0</v>
      </c>
      <c r="F722" s="43">
        <v>1.0</v>
      </c>
      <c r="G722" s="34">
        <v>0.0</v>
      </c>
      <c r="H722" s="36">
        <v>0.8963272727272729</v>
      </c>
      <c r="I722" s="43">
        <v>1.0</v>
      </c>
      <c r="J722" s="9" t="s">
        <v>104</v>
      </c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14">
        <v>9.222123766700287</v>
      </c>
      <c r="B723" s="23">
        <f t="shared" si="34"/>
        <v>0.0705809791</v>
      </c>
      <c r="C723" s="26">
        <v>-5.0</v>
      </c>
      <c r="D723" s="26"/>
      <c r="E723" s="34">
        <v>0.0</v>
      </c>
      <c r="F723" s="43">
        <v>1.0</v>
      </c>
      <c r="G723" s="34">
        <v>0.0</v>
      </c>
      <c r="H723" s="36">
        <v>0.870409090909091</v>
      </c>
      <c r="I723" s="43">
        <v>1.0</v>
      </c>
      <c r="J723" s="9" t="s">
        <v>104</v>
      </c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14">
        <v>8.675414087405317</v>
      </c>
      <c r="B724" s="23">
        <f t="shared" si="34"/>
        <v>0.06639676888</v>
      </c>
      <c r="C724" s="26">
        <v>-4.0</v>
      </c>
      <c r="D724" s="26"/>
      <c r="E724" s="34">
        <v>0.0</v>
      </c>
      <c r="F724" s="43">
        <v>1.0</v>
      </c>
      <c r="G724" s="34">
        <v>0.0</v>
      </c>
      <c r="H724" s="36">
        <v>0.8444909090909092</v>
      </c>
      <c r="I724" s="43">
        <v>1.0</v>
      </c>
      <c r="J724" s="9" t="s">
        <v>104</v>
      </c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14">
        <v>9.137502514338772</v>
      </c>
      <c r="B725" s="23">
        <f t="shared" si="34"/>
        <v>0.06993333534</v>
      </c>
      <c r="C725" s="26">
        <v>-3.0</v>
      </c>
      <c r="D725" s="26"/>
      <c r="E725" s="34">
        <v>0.0</v>
      </c>
      <c r="F725" s="43">
        <v>1.0</v>
      </c>
      <c r="G725" s="34">
        <v>0.0</v>
      </c>
      <c r="H725" s="36">
        <v>0.8185727272727275</v>
      </c>
      <c r="I725" s="43">
        <v>1.0</v>
      </c>
      <c r="J725" s="9" t="s">
        <v>104</v>
      </c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14">
        <v>9.388138109383032</v>
      </c>
      <c r="B726" s="23">
        <f t="shared" si="34"/>
        <v>0.07185156005</v>
      </c>
      <c r="C726" s="26">
        <v>-2.0</v>
      </c>
      <c r="D726" s="26"/>
      <c r="E726" s="34">
        <v>0.0</v>
      </c>
      <c r="F726" s="43">
        <v>1.0</v>
      </c>
      <c r="G726" s="34">
        <v>0.0</v>
      </c>
      <c r="H726" s="36">
        <v>0.7926545454545456</v>
      </c>
      <c r="I726" s="43">
        <v>1.0</v>
      </c>
      <c r="J726" s="9" t="s">
        <v>104</v>
      </c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14">
        <v>9.800184435640846</v>
      </c>
      <c r="B727" s="23">
        <f t="shared" si="34"/>
        <v>0.07500513225</v>
      </c>
      <c r="C727" s="26">
        <v>-1.0</v>
      </c>
      <c r="D727" s="26" t="s">
        <v>173</v>
      </c>
      <c r="E727" s="34">
        <v>0.0</v>
      </c>
      <c r="F727" s="43">
        <v>1.0</v>
      </c>
      <c r="G727" s="34">
        <v>0.0</v>
      </c>
      <c r="H727" s="36">
        <v>0.7667363636363638</v>
      </c>
      <c r="I727" s="43">
        <v>1.0</v>
      </c>
      <c r="J727" s="9" t="s">
        <v>104</v>
      </c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14">
        <v>9.482413546793278</v>
      </c>
      <c r="B728" s="23">
        <f t="shared" si="34"/>
        <v>0.07257309154</v>
      </c>
      <c r="C728" s="26">
        <v>0.0</v>
      </c>
      <c r="D728" s="26"/>
      <c r="E728" s="34">
        <v>0.275</v>
      </c>
      <c r="F728" s="43">
        <v>1.0</v>
      </c>
      <c r="G728" s="34">
        <v>0.015</v>
      </c>
      <c r="H728" s="36">
        <v>0.740818181818182</v>
      </c>
      <c r="I728" s="43">
        <v>1.0</v>
      </c>
      <c r="J728" s="9" t="s">
        <v>104</v>
      </c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14">
        <v>9.334248850501641</v>
      </c>
      <c r="B729" s="23">
        <f t="shared" si="34"/>
        <v>0.0714391218</v>
      </c>
      <c r="C729" s="26">
        <v>1.0</v>
      </c>
      <c r="D729" s="26"/>
      <c r="E729" s="36">
        <v>0.55</v>
      </c>
      <c r="F729" s="43">
        <v>1.0</v>
      </c>
      <c r="G729" s="34">
        <v>0.03</v>
      </c>
      <c r="H729" s="36">
        <v>0.7247383116883119</v>
      </c>
      <c r="I729" s="43">
        <v>1.0</v>
      </c>
      <c r="J729" s="9" t="s">
        <v>104</v>
      </c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14">
        <v>13.47412979294648</v>
      </c>
      <c r="B730" s="23">
        <f t="shared" ref="B730:B757" si="35">A730/MAX(A$730:A$1048576)</f>
        <v>0.1031234559</v>
      </c>
      <c r="C730" s="26">
        <v>-19.0</v>
      </c>
      <c r="D730" s="26"/>
      <c r="E730" s="34">
        <v>0.0</v>
      </c>
      <c r="F730" s="43">
        <v>1.0</v>
      </c>
      <c r="G730" s="34">
        <v>0.0</v>
      </c>
      <c r="H730" s="23">
        <v>1.0</v>
      </c>
      <c r="I730" s="43">
        <v>0.0</v>
      </c>
      <c r="J730" s="9" t="s">
        <v>106</v>
      </c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14">
        <v>13.33439677576558</v>
      </c>
      <c r="B731" s="23">
        <f t="shared" si="35"/>
        <v>0.1020540175</v>
      </c>
      <c r="C731" s="26">
        <v>-18.0</v>
      </c>
      <c r="D731" s="26"/>
      <c r="E731" s="34">
        <v>0.0</v>
      </c>
      <c r="F731" s="43">
        <v>1.0</v>
      </c>
      <c r="G731" s="34">
        <v>0.0</v>
      </c>
      <c r="H731" s="23">
        <v>1.0</v>
      </c>
      <c r="I731" s="43">
        <v>0.0</v>
      </c>
      <c r="J731" s="9" t="s">
        <v>106</v>
      </c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14">
        <v>14.22721552087032</v>
      </c>
      <c r="B732" s="23">
        <f t="shared" si="35"/>
        <v>0.108887153</v>
      </c>
      <c r="C732" s="26">
        <v>-17.0</v>
      </c>
      <c r="D732" s="26"/>
      <c r="E732" s="34">
        <v>0.0</v>
      </c>
      <c r="F732" s="43">
        <v>1.0</v>
      </c>
      <c r="G732" s="34">
        <v>0.0</v>
      </c>
      <c r="H732" s="23">
        <v>1.0</v>
      </c>
      <c r="I732" s="43">
        <v>0.0</v>
      </c>
      <c r="J732" s="9" t="s">
        <v>106</v>
      </c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14">
        <v>13.354709310541</v>
      </c>
      <c r="B733" s="23">
        <f t="shared" si="35"/>
        <v>0.1022094783</v>
      </c>
      <c r="C733" s="26">
        <v>-16.0</v>
      </c>
      <c r="D733" s="26"/>
      <c r="E733" s="34">
        <v>0.0</v>
      </c>
      <c r="F733" s="43">
        <v>1.0</v>
      </c>
      <c r="G733" s="34">
        <v>0.0</v>
      </c>
      <c r="H733" s="23">
        <v>1.0</v>
      </c>
      <c r="I733" s="43">
        <v>0.0</v>
      </c>
      <c r="J733" s="9" t="s">
        <v>106</v>
      </c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14">
        <v>13.90151637224032</v>
      </c>
      <c r="B734" s="23">
        <f t="shared" si="35"/>
        <v>0.1063944338</v>
      </c>
      <c r="C734" s="26">
        <v>-15.0</v>
      </c>
      <c r="D734" s="26"/>
      <c r="E734" s="34">
        <v>0.0</v>
      </c>
      <c r="F734" s="43">
        <v>1.0</v>
      </c>
      <c r="G734" s="34">
        <v>0.0</v>
      </c>
      <c r="H734" s="23">
        <v>1.0</v>
      </c>
      <c r="I734" s="43">
        <v>0.0</v>
      </c>
      <c r="J734" s="9" t="s">
        <v>106</v>
      </c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14">
        <v>13.30263540915136</v>
      </c>
      <c r="B735" s="23">
        <f t="shared" si="35"/>
        <v>0.1018109337</v>
      </c>
      <c r="C735" s="26">
        <v>-14.0</v>
      </c>
      <c r="D735" s="26"/>
      <c r="E735" s="34">
        <v>0.0</v>
      </c>
      <c r="F735" s="43">
        <v>1.0</v>
      </c>
      <c r="G735" s="34">
        <v>0.0</v>
      </c>
      <c r="H735" s="23">
        <v>1.0</v>
      </c>
      <c r="I735" s="43">
        <v>0.0</v>
      </c>
      <c r="J735" s="9" t="s">
        <v>106</v>
      </c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14">
        <v>13.6040695721989</v>
      </c>
      <c r="B736" s="23">
        <f t="shared" si="35"/>
        <v>0.1041179423</v>
      </c>
      <c r="C736" s="26">
        <v>-13.0</v>
      </c>
      <c r="D736" s="26"/>
      <c r="E736" s="34">
        <v>0.0</v>
      </c>
      <c r="F736" s="43">
        <v>1.0</v>
      </c>
      <c r="G736" s="34">
        <v>0.0</v>
      </c>
      <c r="H736" s="23">
        <v>1.0</v>
      </c>
      <c r="I736" s="43">
        <v>0.0</v>
      </c>
      <c r="J736" s="9" t="s">
        <v>106</v>
      </c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14">
        <v>13.23202339142957</v>
      </c>
      <c r="B737" s="23">
        <f t="shared" si="35"/>
        <v>0.1012705088</v>
      </c>
      <c r="C737" s="26">
        <v>-12.0</v>
      </c>
      <c r="D737" s="26"/>
      <c r="E737" s="34">
        <v>0.0</v>
      </c>
      <c r="F737" s="43">
        <v>1.0</v>
      </c>
      <c r="G737" s="34">
        <v>0.0</v>
      </c>
      <c r="H737" s="23">
        <v>1.0</v>
      </c>
      <c r="I737" s="43">
        <v>0.0</v>
      </c>
      <c r="J737" s="9" t="s">
        <v>106</v>
      </c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14">
        <v>13.10336663784164</v>
      </c>
      <c r="B738" s="23">
        <f t="shared" si="35"/>
        <v>0.100285842</v>
      </c>
      <c r="C738" s="26">
        <v>-11.0</v>
      </c>
      <c r="D738" s="26"/>
      <c r="E738" s="34">
        <v>0.0</v>
      </c>
      <c r="F738" s="43">
        <v>1.0</v>
      </c>
      <c r="G738" s="34">
        <v>0.0</v>
      </c>
      <c r="H738" s="23">
        <v>1.0</v>
      </c>
      <c r="I738" s="43">
        <v>0.0</v>
      </c>
      <c r="J738" s="9" t="s">
        <v>106</v>
      </c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14">
        <v>12.96709110264022</v>
      </c>
      <c r="B739" s="23">
        <f t="shared" si="35"/>
        <v>0.09924286522</v>
      </c>
      <c r="C739" s="26">
        <v>-10.0</v>
      </c>
      <c r="D739" s="26"/>
      <c r="E739" s="34">
        <v>0.0</v>
      </c>
      <c r="F739" s="43">
        <v>1.0</v>
      </c>
      <c r="G739" s="34">
        <v>0.0</v>
      </c>
      <c r="H739" s="23">
        <v>1.0</v>
      </c>
      <c r="I739" s="43">
        <v>0.0</v>
      </c>
      <c r="J739" s="9" t="s">
        <v>106</v>
      </c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14">
        <v>13.13405203635327</v>
      </c>
      <c r="B740" s="23">
        <f t="shared" si="35"/>
        <v>0.1005206909</v>
      </c>
      <c r="C740" s="26">
        <v>-9.0</v>
      </c>
      <c r="D740" s="26"/>
      <c r="E740" s="34">
        <v>0.0</v>
      </c>
      <c r="F740" s="43">
        <v>1.0</v>
      </c>
      <c r="G740" s="34">
        <v>0.0</v>
      </c>
      <c r="H740" s="23">
        <v>1.0</v>
      </c>
      <c r="I740" s="43">
        <v>0.0</v>
      </c>
      <c r="J740" s="9" t="s">
        <v>106</v>
      </c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14">
        <v>12.94875626687959</v>
      </c>
      <c r="B741" s="23">
        <f t="shared" si="35"/>
        <v>0.09910254064</v>
      </c>
      <c r="C741" s="26">
        <v>-8.0</v>
      </c>
      <c r="D741" s="26"/>
      <c r="E741" s="34">
        <v>0.0</v>
      </c>
      <c r="F741" s="43">
        <v>1.0</v>
      </c>
      <c r="G741" s="34">
        <v>0.0</v>
      </c>
      <c r="H741" s="23">
        <v>1.0</v>
      </c>
      <c r="I741" s="43">
        <v>0.0</v>
      </c>
      <c r="J741" s="9" t="s">
        <v>106</v>
      </c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14">
        <v>11.75429756803443</v>
      </c>
      <c r="B742" s="23">
        <f t="shared" si="35"/>
        <v>0.0899608216</v>
      </c>
      <c r="C742" s="26">
        <v>-7.0</v>
      </c>
      <c r="D742" s="26"/>
      <c r="E742" s="34">
        <v>0.0</v>
      </c>
      <c r="F742" s="43">
        <v>1.0</v>
      </c>
      <c r="G742" s="34">
        <v>0.0</v>
      </c>
      <c r="H742" s="23">
        <v>1.0</v>
      </c>
      <c r="I742" s="43">
        <v>0.0</v>
      </c>
      <c r="J742" s="9" t="s">
        <v>106</v>
      </c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14">
        <v>11.99056512346381</v>
      </c>
      <c r="B743" s="23">
        <f t="shared" si="35"/>
        <v>0.09176908137</v>
      </c>
      <c r="C743" s="26">
        <v>-6.0</v>
      </c>
      <c r="D743" s="26"/>
      <c r="E743" s="34">
        <v>0.0</v>
      </c>
      <c r="F743" s="43">
        <v>1.0</v>
      </c>
      <c r="G743" s="34">
        <v>0.0</v>
      </c>
      <c r="H743" s="23">
        <v>1.0</v>
      </c>
      <c r="I743" s="43">
        <v>0.0</v>
      </c>
      <c r="J743" s="9" t="s">
        <v>106</v>
      </c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14">
        <v>12.03407671257687</v>
      </c>
      <c r="B744" s="23">
        <f t="shared" si="35"/>
        <v>0.09210209474</v>
      </c>
      <c r="C744" s="26">
        <v>-5.0</v>
      </c>
      <c r="D744" s="26"/>
      <c r="E744" s="34">
        <v>0.0</v>
      </c>
      <c r="F744" s="43">
        <v>1.0</v>
      </c>
      <c r="G744" s="34">
        <v>0.0</v>
      </c>
      <c r="H744" s="23">
        <v>1.0</v>
      </c>
      <c r="I744" s="43">
        <v>0.0</v>
      </c>
      <c r="J744" s="9" t="s">
        <v>106</v>
      </c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14">
        <v>12.04390749297015</v>
      </c>
      <c r="B745" s="23">
        <f t="shared" si="35"/>
        <v>0.09217733404</v>
      </c>
      <c r="C745" s="26">
        <v>-4.0</v>
      </c>
      <c r="D745" s="26"/>
      <c r="E745" s="34">
        <v>0.0</v>
      </c>
      <c r="F745" s="43">
        <v>1.0</v>
      </c>
      <c r="G745" s="34">
        <v>0.0</v>
      </c>
      <c r="H745" s="23">
        <v>1.0</v>
      </c>
      <c r="I745" s="43">
        <v>0.0</v>
      </c>
      <c r="J745" s="9" t="s">
        <v>106</v>
      </c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14">
        <v>11.45463377824598</v>
      </c>
      <c r="B746" s="23">
        <f t="shared" si="35"/>
        <v>0.0876673625</v>
      </c>
      <c r="C746" s="26">
        <v>-3.0</v>
      </c>
      <c r="D746" s="26" t="s">
        <v>176</v>
      </c>
      <c r="E746" s="34">
        <v>0.0</v>
      </c>
      <c r="F746" s="43">
        <v>1.0</v>
      </c>
      <c r="G746" s="34">
        <v>0.0</v>
      </c>
      <c r="H746" s="23">
        <v>1.0</v>
      </c>
      <c r="I746" s="43">
        <v>0.0</v>
      </c>
      <c r="J746" s="9" t="s">
        <v>106</v>
      </c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14">
        <v>12.14447554659733</v>
      </c>
      <c r="B747" s="23">
        <f t="shared" si="35"/>
        <v>0.09294702569</v>
      </c>
      <c r="C747" s="26">
        <v>-2.0</v>
      </c>
      <c r="D747" s="26"/>
      <c r="E747" s="34">
        <v>0.005</v>
      </c>
      <c r="F747" s="43">
        <v>1.6</v>
      </c>
      <c r="G747" s="34">
        <v>0.0</v>
      </c>
      <c r="H747" s="23">
        <v>1.0</v>
      </c>
      <c r="I747" s="43">
        <v>0.0</v>
      </c>
      <c r="J747" s="9" t="s">
        <v>106</v>
      </c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14">
        <v>11.45348357625359</v>
      </c>
      <c r="B748" s="23">
        <f t="shared" si="35"/>
        <v>0.0876585595</v>
      </c>
      <c r="C748" s="26">
        <v>-1.0</v>
      </c>
      <c r="D748" s="26"/>
      <c r="E748" s="34">
        <v>0.01</v>
      </c>
      <c r="F748" s="43">
        <v>1.6</v>
      </c>
      <c r="G748" s="34">
        <v>0.0</v>
      </c>
      <c r="H748" s="73">
        <v>1.0</v>
      </c>
      <c r="I748" s="43">
        <v>0.0</v>
      </c>
      <c r="J748" s="9" t="s">
        <v>106</v>
      </c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14">
        <v>10.946023169428</v>
      </c>
      <c r="B749" s="23">
        <f t="shared" si="35"/>
        <v>0.08377474127</v>
      </c>
      <c r="C749" s="26">
        <v>0.0</v>
      </c>
      <c r="D749" s="26"/>
      <c r="E749" s="34">
        <v>0.015</v>
      </c>
      <c r="F749" s="43">
        <v>1.6</v>
      </c>
      <c r="G749" s="34">
        <v>0.0</v>
      </c>
      <c r="H749" s="73">
        <v>0.9958333333333333</v>
      </c>
      <c r="I749" s="43">
        <v>0.0</v>
      </c>
      <c r="J749" s="9" t="s">
        <v>106</v>
      </c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14">
        <v>10.83264942652092</v>
      </c>
      <c r="B750" s="23">
        <f t="shared" si="35"/>
        <v>0.08290704203</v>
      </c>
      <c r="C750" s="26">
        <v>1.0</v>
      </c>
      <c r="D750" s="26"/>
      <c r="E750" s="34">
        <v>0.02</v>
      </c>
      <c r="F750" s="43">
        <v>1.6</v>
      </c>
      <c r="G750" s="34">
        <v>0.0</v>
      </c>
      <c r="H750" s="73">
        <v>0.9916666666666667</v>
      </c>
      <c r="I750" s="43">
        <v>0.0</v>
      </c>
      <c r="J750" s="9" t="s">
        <v>106</v>
      </c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14">
        <v>9.989702746513725</v>
      </c>
      <c r="B751" s="23">
        <f t="shared" si="35"/>
        <v>0.07645559944</v>
      </c>
      <c r="C751" s="26">
        <v>2.0</v>
      </c>
      <c r="D751" s="26"/>
      <c r="E751" s="34">
        <v>0.025</v>
      </c>
      <c r="F751" s="43">
        <v>1.6</v>
      </c>
      <c r="G751" s="34">
        <v>0.0</v>
      </c>
      <c r="H751" s="73">
        <v>0.9875</v>
      </c>
      <c r="I751" s="43">
        <v>0.0</v>
      </c>
      <c r="J751" s="9" t="s">
        <v>106</v>
      </c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14">
        <v>9.852405009463427</v>
      </c>
      <c r="B752" s="23">
        <f t="shared" si="35"/>
        <v>0.07540479933</v>
      </c>
      <c r="C752" s="26">
        <v>3.0</v>
      </c>
      <c r="D752" s="26"/>
      <c r="E752" s="36">
        <v>0.03</v>
      </c>
      <c r="F752" s="43">
        <v>1.6</v>
      </c>
      <c r="G752" s="34">
        <v>0.0</v>
      </c>
      <c r="H752" s="73">
        <v>0.9833333333333333</v>
      </c>
      <c r="I752" s="43">
        <v>0.0</v>
      </c>
      <c r="J752" s="9" t="s">
        <v>106</v>
      </c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14">
        <v>10.43790875490581</v>
      </c>
      <c r="B753" s="23">
        <f t="shared" si="35"/>
        <v>0.07988591763</v>
      </c>
      <c r="C753" s="26">
        <v>4.0</v>
      </c>
      <c r="D753" s="26"/>
      <c r="E753" s="36">
        <v>0.03</v>
      </c>
      <c r="F753" s="43">
        <v>1.6</v>
      </c>
      <c r="G753" s="34">
        <v>0.0</v>
      </c>
      <c r="H753" s="73">
        <v>0.9791666666666666</v>
      </c>
      <c r="I753" s="43">
        <v>0.0</v>
      </c>
      <c r="J753" s="9" t="s">
        <v>106</v>
      </c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14">
        <v>10.09702737243796</v>
      </c>
      <c r="B754" s="23">
        <f t="shared" si="35"/>
        <v>0.07727700212</v>
      </c>
      <c r="C754" s="26">
        <v>5.0</v>
      </c>
      <c r="D754" s="26"/>
      <c r="E754" s="36">
        <v>0.03</v>
      </c>
      <c r="F754" s="43">
        <v>1.6</v>
      </c>
      <c r="G754" s="34">
        <v>0.0</v>
      </c>
      <c r="H754" s="73">
        <v>0.975</v>
      </c>
      <c r="I754" s="43">
        <v>0.0</v>
      </c>
      <c r="J754" s="9" t="s">
        <v>106</v>
      </c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14">
        <v>10.19854683584828</v>
      </c>
      <c r="B755" s="23">
        <f t="shared" si="35"/>
        <v>0.07805397534</v>
      </c>
      <c r="C755" s="26">
        <v>6.0</v>
      </c>
      <c r="D755" s="26"/>
      <c r="E755" s="36">
        <v>0.03</v>
      </c>
      <c r="F755" s="43">
        <v>1.6</v>
      </c>
      <c r="G755" s="34">
        <v>0.0</v>
      </c>
      <c r="H755" s="73">
        <v>0.9708333333333333</v>
      </c>
      <c r="I755" s="43">
        <v>0.0</v>
      </c>
      <c r="J755" s="9" t="s">
        <v>106</v>
      </c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14">
        <v>10.75299173677229</v>
      </c>
      <c r="B756" s="23">
        <f t="shared" si="35"/>
        <v>0.08229738661</v>
      </c>
      <c r="C756" s="26">
        <v>7.0</v>
      </c>
      <c r="D756" s="26"/>
      <c r="E756" s="36">
        <v>0.09</v>
      </c>
      <c r="F756" s="43">
        <v>1.6</v>
      </c>
      <c r="G756" s="34">
        <v>0.0</v>
      </c>
      <c r="H756" s="73">
        <v>0.9666666666666667</v>
      </c>
      <c r="I756" s="43">
        <v>0.0</v>
      </c>
      <c r="J756" s="9" t="s">
        <v>106</v>
      </c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14">
        <v>10.60372749221663</v>
      </c>
      <c r="B757" s="23">
        <f t="shared" si="35"/>
        <v>0.08115500154</v>
      </c>
      <c r="C757" s="26">
        <v>8.0</v>
      </c>
      <c r="D757" s="26"/>
      <c r="E757" s="36">
        <v>0.09</v>
      </c>
      <c r="F757" s="43">
        <v>1.6</v>
      </c>
      <c r="G757" s="34">
        <v>0.0</v>
      </c>
      <c r="H757" s="73">
        <v>0.9624999999999999</v>
      </c>
      <c r="I757" s="43">
        <v>0.0</v>
      </c>
      <c r="J757" s="9" t="s">
        <v>106</v>
      </c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14">
        <v>17.46599028550944</v>
      </c>
      <c r="B758" s="23">
        <f t="shared" ref="B758:B785" si="36">A758/MAX(A$758:A$1048576)</f>
        <v>0.1336749242</v>
      </c>
      <c r="C758" s="26">
        <v>-17.0</v>
      </c>
      <c r="D758" s="26"/>
      <c r="E758" s="34">
        <v>0.0</v>
      </c>
      <c r="F758" s="43">
        <v>1.0</v>
      </c>
      <c r="G758" s="34">
        <v>0.0</v>
      </c>
      <c r="H758" s="34">
        <v>1.0</v>
      </c>
      <c r="I758" s="43">
        <v>0.0</v>
      </c>
      <c r="J758" s="9" t="s">
        <v>108</v>
      </c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14">
        <v>17.72531768732329</v>
      </c>
      <c r="B759" s="23">
        <f t="shared" si="36"/>
        <v>0.1356596711</v>
      </c>
      <c r="C759" s="26">
        <v>-16.0</v>
      </c>
      <c r="D759" s="26"/>
      <c r="E759" s="34">
        <v>0.0</v>
      </c>
      <c r="F759" s="43">
        <v>1.0</v>
      </c>
      <c r="G759" s="34">
        <v>0.0</v>
      </c>
      <c r="H759" s="34">
        <v>1.0</v>
      </c>
      <c r="I759" s="43">
        <v>0.0</v>
      </c>
      <c r="J759" s="9" t="s">
        <v>108</v>
      </c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14">
        <v>17.32847410479448</v>
      </c>
      <c r="B760" s="23">
        <f t="shared" si="36"/>
        <v>0.1326224522</v>
      </c>
      <c r="C760" s="26">
        <v>-15.0</v>
      </c>
      <c r="D760" s="26"/>
      <c r="E760" s="34">
        <v>0.0</v>
      </c>
      <c r="F760" s="43">
        <v>1.0</v>
      </c>
      <c r="G760" s="34">
        <v>0.0</v>
      </c>
      <c r="H760" s="34">
        <v>1.0</v>
      </c>
      <c r="I760" s="43">
        <v>0.0</v>
      </c>
      <c r="J760" s="9" t="s">
        <v>108</v>
      </c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14">
        <v>17.74379808880521</v>
      </c>
      <c r="B761" s="23">
        <f t="shared" si="36"/>
        <v>0.1358011098</v>
      </c>
      <c r="C761" s="26">
        <v>-14.0</v>
      </c>
      <c r="D761" s="26"/>
      <c r="E761" s="34">
        <v>0.0</v>
      </c>
      <c r="F761" s="43">
        <v>1.0</v>
      </c>
      <c r="G761" s="34">
        <v>0.0</v>
      </c>
      <c r="H761" s="34">
        <v>1.0</v>
      </c>
      <c r="I761" s="43">
        <v>0.0</v>
      </c>
      <c r="J761" s="9" t="s">
        <v>108</v>
      </c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14">
        <v>18.18729549306087</v>
      </c>
      <c r="B762" s="23">
        <f t="shared" si="36"/>
        <v>0.1391953909</v>
      </c>
      <c r="C762" s="26">
        <v>-13.0</v>
      </c>
      <c r="D762" s="26"/>
      <c r="E762" s="34">
        <v>0.0</v>
      </c>
      <c r="F762" s="43">
        <v>1.0</v>
      </c>
      <c r="G762" s="34">
        <v>0.0</v>
      </c>
      <c r="H762" s="34">
        <v>1.0</v>
      </c>
      <c r="I762" s="43">
        <v>0.0</v>
      </c>
      <c r="J762" s="9" t="s">
        <v>108</v>
      </c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14">
        <v>18.57373096226759</v>
      </c>
      <c r="B763" s="23">
        <f t="shared" si="36"/>
        <v>0.142152952</v>
      </c>
      <c r="C763" s="26">
        <v>-12.0</v>
      </c>
      <c r="D763" s="26"/>
      <c r="E763" s="34">
        <v>0.0</v>
      </c>
      <c r="F763" s="43">
        <v>1.0</v>
      </c>
      <c r="G763" s="34">
        <v>0.0</v>
      </c>
      <c r="H763" s="34">
        <v>1.0</v>
      </c>
      <c r="I763" s="43">
        <v>0.0</v>
      </c>
      <c r="J763" s="9" t="s">
        <v>108</v>
      </c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14">
        <v>19.20560348303851</v>
      </c>
      <c r="B764" s="23">
        <f t="shared" si="36"/>
        <v>0.1469889509</v>
      </c>
      <c r="C764" s="26">
        <v>-11.0</v>
      </c>
      <c r="D764" s="26"/>
      <c r="E764" s="34">
        <v>0.0</v>
      </c>
      <c r="F764" s="43">
        <v>1.0</v>
      </c>
      <c r="G764" s="34">
        <v>0.0</v>
      </c>
      <c r="H764" s="34">
        <v>1.0</v>
      </c>
      <c r="I764" s="43">
        <v>0.0</v>
      </c>
      <c r="J764" s="9" t="s">
        <v>108</v>
      </c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14">
        <v>19.55688127261449</v>
      </c>
      <c r="B765" s="23">
        <f t="shared" si="36"/>
        <v>0.1496774347</v>
      </c>
      <c r="C765" s="26">
        <v>-10.0</v>
      </c>
      <c r="D765" s="26"/>
      <c r="E765" s="34">
        <v>0.0</v>
      </c>
      <c r="F765" s="43">
        <v>1.0</v>
      </c>
      <c r="G765" s="34">
        <v>0.0</v>
      </c>
      <c r="H765" s="34">
        <v>1.0</v>
      </c>
      <c r="I765" s="43">
        <v>0.0</v>
      </c>
      <c r="J765" s="9" t="s">
        <v>108</v>
      </c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14">
        <v>19.04972066254153</v>
      </c>
      <c r="B766" s="23">
        <f t="shared" si="36"/>
        <v>0.145795911</v>
      </c>
      <c r="C766" s="26">
        <v>-9.0</v>
      </c>
      <c r="D766" s="26"/>
      <c r="E766" s="34">
        <v>0.0</v>
      </c>
      <c r="F766" s="43">
        <v>1.0</v>
      </c>
      <c r="G766" s="34">
        <v>0.0</v>
      </c>
      <c r="H766" s="34">
        <v>1.0</v>
      </c>
      <c r="I766" s="43">
        <v>0.0</v>
      </c>
      <c r="J766" s="9" t="s">
        <v>108</v>
      </c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14">
        <v>19.7425730867342</v>
      </c>
      <c r="B767" s="23">
        <f t="shared" si="36"/>
        <v>0.1510986161</v>
      </c>
      <c r="C767" s="26">
        <v>-8.0</v>
      </c>
      <c r="D767" s="26" t="s">
        <v>51</v>
      </c>
      <c r="E767" s="34">
        <v>0.0</v>
      </c>
      <c r="F767" s="43">
        <v>1.0</v>
      </c>
      <c r="G767" s="34">
        <v>0.0</v>
      </c>
      <c r="H767" s="34">
        <v>1.0</v>
      </c>
      <c r="I767" s="43">
        <v>0.0</v>
      </c>
      <c r="J767" s="9" t="s">
        <v>108</v>
      </c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14">
        <v>19.99314736436237</v>
      </c>
      <c r="B768" s="23">
        <f t="shared" si="36"/>
        <v>0.1530163715</v>
      </c>
      <c r="C768" s="26">
        <v>-7.0</v>
      </c>
      <c r="D768" s="26"/>
      <c r="E768" s="34">
        <v>0.0</v>
      </c>
      <c r="F768" s="43">
        <v>1.0</v>
      </c>
      <c r="G768" s="34">
        <v>0.0</v>
      </c>
      <c r="H768" s="34">
        <v>1.0</v>
      </c>
      <c r="I768" s="43">
        <v>0.0</v>
      </c>
      <c r="J768" s="9" t="s">
        <v>108</v>
      </c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14">
        <v>19.47996210617514</v>
      </c>
      <c r="B769" s="23">
        <f t="shared" si="36"/>
        <v>0.1490887385</v>
      </c>
      <c r="C769" s="26">
        <v>-6.0</v>
      </c>
      <c r="D769" s="26"/>
      <c r="E769" s="34">
        <v>0.0</v>
      </c>
      <c r="F769" s="43">
        <v>1.0</v>
      </c>
      <c r="G769" s="34">
        <v>0.0</v>
      </c>
      <c r="H769" s="34">
        <v>1.0</v>
      </c>
      <c r="I769" s="43">
        <v>0.0</v>
      </c>
      <c r="J769" s="9" t="s">
        <v>108</v>
      </c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14">
        <v>19.56148953564553</v>
      </c>
      <c r="B770" s="23">
        <f t="shared" si="36"/>
        <v>0.1497127038</v>
      </c>
      <c r="C770" s="26">
        <v>-5.0</v>
      </c>
      <c r="D770" s="26"/>
      <c r="E770" s="34">
        <v>0.0</v>
      </c>
      <c r="F770" s="43">
        <v>1.0</v>
      </c>
      <c r="G770" s="34">
        <v>0.0</v>
      </c>
      <c r="H770" s="34">
        <v>1.0</v>
      </c>
      <c r="I770" s="43">
        <v>0.0</v>
      </c>
      <c r="J770" s="9" t="s">
        <v>108</v>
      </c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14">
        <v>19.09426351764587</v>
      </c>
      <c r="B771" s="23">
        <f t="shared" si="36"/>
        <v>0.1461368171</v>
      </c>
      <c r="C771" s="26">
        <v>-4.0</v>
      </c>
      <c r="D771" s="26"/>
      <c r="E771" s="34">
        <v>0.0</v>
      </c>
      <c r="F771" s="43">
        <v>1.0</v>
      </c>
      <c r="G771" s="34">
        <v>0.0</v>
      </c>
      <c r="H771" s="34">
        <v>1.0</v>
      </c>
      <c r="I771" s="43">
        <v>0.0</v>
      </c>
      <c r="J771" s="9" t="s">
        <v>108</v>
      </c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14">
        <v>19.40176379518671</v>
      </c>
      <c r="B772" s="23">
        <f t="shared" si="36"/>
        <v>0.1484902523</v>
      </c>
      <c r="C772" s="26">
        <v>-3.0</v>
      </c>
      <c r="D772" s="26"/>
      <c r="E772" s="34">
        <v>0.0</v>
      </c>
      <c r="F772" s="43">
        <v>1.0</v>
      </c>
      <c r="G772" s="34">
        <v>0.0</v>
      </c>
      <c r="H772" s="34">
        <v>1.0</v>
      </c>
      <c r="I772" s="43">
        <v>0.0</v>
      </c>
      <c r="J772" s="9" t="s">
        <v>108</v>
      </c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14">
        <v>19.88581010877023</v>
      </c>
      <c r="B773" s="23">
        <f t="shared" si="36"/>
        <v>0.1521948721</v>
      </c>
      <c r="C773" s="26">
        <v>-2.0</v>
      </c>
      <c r="D773" s="26"/>
      <c r="E773" s="34">
        <v>0.0</v>
      </c>
      <c r="F773" s="43">
        <v>1.0</v>
      </c>
      <c r="G773" s="34">
        <v>0.0</v>
      </c>
      <c r="H773" s="34">
        <v>1.0</v>
      </c>
      <c r="I773" s="43">
        <v>0.0</v>
      </c>
      <c r="J773" s="9" t="s">
        <v>108</v>
      </c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14">
        <v>18.36277011345778</v>
      </c>
      <c r="B774" s="23">
        <f t="shared" si="36"/>
        <v>0.1405383756</v>
      </c>
      <c r="C774" s="26">
        <v>-1.0</v>
      </c>
      <c r="D774" s="26" t="s">
        <v>177</v>
      </c>
      <c r="E774" s="34">
        <v>0.01</v>
      </c>
      <c r="F774" s="43">
        <v>1.0</v>
      </c>
      <c r="G774" s="34">
        <v>0.0</v>
      </c>
      <c r="H774" s="34">
        <v>1.0</v>
      </c>
      <c r="I774" s="43">
        <v>0.0</v>
      </c>
      <c r="J774" s="9" t="s">
        <v>108</v>
      </c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14">
        <v>18.57081506641939</v>
      </c>
      <c r="B775" s="23">
        <f t="shared" si="36"/>
        <v>0.1421306353</v>
      </c>
      <c r="C775" s="26">
        <v>0.0</v>
      </c>
      <c r="D775" s="26"/>
      <c r="E775" s="34">
        <v>0.02</v>
      </c>
      <c r="F775" s="43">
        <v>1.0</v>
      </c>
      <c r="G775" s="34">
        <v>0.0</v>
      </c>
      <c r="H775" s="34">
        <v>1.0</v>
      </c>
      <c r="I775" s="43">
        <v>0.0</v>
      </c>
      <c r="J775" s="9" t="s">
        <v>108</v>
      </c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14">
        <v>18.54991617798925</v>
      </c>
      <c r="B776" s="23">
        <f t="shared" si="36"/>
        <v>0.1419706869</v>
      </c>
      <c r="C776" s="26">
        <v>1.0</v>
      </c>
      <c r="D776" s="26"/>
      <c r="E776" s="34">
        <v>0.03</v>
      </c>
      <c r="F776" s="43">
        <v>1.0</v>
      </c>
      <c r="G776" s="34">
        <v>0.0</v>
      </c>
      <c r="H776" s="34">
        <v>1.0</v>
      </c>
      <c r="I776" s="43">
        <v>0.0</v>
      </c>
      <c r="J776" s="9" t="s">
        <v>108</v>
      </c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14">
        <v>16.878059923422</v>
      </c>
      <c r="B777" s="23">
        <f t="shared" si="36"/>
        <v>0.1291752339</v>
      </c>
      <c r="C777" s="26">
        <v>2.0</v>
      </c>
      <c r="D777" s="26"/>
      <c r="E777" s="34">
        <v>0.04</v>
      </c>
      <c r="F777" s="43">
        <v>1.0</v>
      </c>
      <c r="G777" s="34">
        <v>0.0</v>
      </c>
      <c r="H777" s="34">
        <v>1.0</v>
      </c>
      <c r="I777" s="43">
        <v>0.0</v>
      </c>
      <c r="J777" s="9" t="s">
        <v>108</v>
      </c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14">
        <v>17.2388093207844</v>
      </c>
      <c r="B778" s="23">
        <f t="shared" si="36"/>
        <v>0.1319362081</v>
      </c>
      <c r="C778" s="26">
        <v>3.0</v>
      </c>
      <c r="D778" s="26"/>
      <c r="E778" s="34">
        <v>0.05</v>
      </c>
      <c r="F778" s="43">
        <v>1.0</v>
      </c>
      <c r="G778" s="34">
        <v>0.0</v>
      </c>
      <c r="H778" s="34">
        <v>1.0</v>
      </c>
      <c r="I778" s="43">
        <v>0.0</v>
      </c>
      <c r="J778" s="9" t="s">
        <v>108</v>
      </c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14">
        <v>17.04145390189196</v>
      </c>
      <c r="B779" s="23">
        <f t="shared" si="36"/>
        <v>0.1304257601</v>
      </c>
      <c r="C779" s="26">
        <v>4.0</v>
      </c>
      <c r="D779" s="26"/>
      <c r="E779" s="34">
        <v>0.06</v>
      </c>
      <c r="F779" s="43">
        <v>1.0</v>
      </c>
      <c r="G779" s="34">
        <v>0.0</v>
      </c>
      <c r="H779" s="34">
        <v>1.0</v>
      </c>
      <c r="I779" s="43">
        <v>0.0</v>
      </c>
      <c r="J779" s="9" t="s">
        <v>108</v>
      </c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14">
        <v>15.73840619753131</v>
      </c>
      <c r="B780" s="23">
        <f t="shared" si="36"/>
        <v>0.1204529615</v>
      </c>
      <c r="C780" s="26">
        <v>5.0</v>
      </c>
      <c r="D780" s="26"/>
      <c r="E780" s="34">
        <v>0.07</v>
      </c>
      <c r="F780" s="43">
        <v>1.0</v>
      </c>
      <c r="G780" s="34">
        <v>0.0</v>
      </c>
      <c r="H780" s="34">
        <v>1.0</v>
      </c>
      <c r="I780" s="43">
        <v>0.0</v>
      </c>
      <c r="J780" s="9" t="s">
        <v>108</v>
      </c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14">
        <v>17.5404200068838</v>
      </c>
      <c r="B781" s="23">
        <f t="shared" si="36"/>
        <v>0.1342445676</v>
      </c>
      <c r="C781" s="26">
        <v>6.0</v>
      </c>
      <c r="D781" s="26"/>
      <c r="E781" s="34">
        <v>0.08</v>
      </c>
      <c r="F781" s="43">
        <v>1.0</v>
      </c>
      <c r="G781" s="34">
        <v>0.0</v>
      </c>
      <c r="H781" s="34">
        <v>1.0</v>
      </c>
      <c r="I781" s="43">
        <v>0.0</v>
      </c>
      <c r="J781" s="9" t="s">
        <v>108</v>
      </c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14">
        <v>17.54472170556397</v>
      </c>
      <c r="B782" s="23">
        <f t="shared" si="36"/>
        <v>0.1342774904</v>
      </c>
      <c r="C782" s="26">
        <v>7.0</v>
      </c>
      <c r="D782" s="26"/>
      <c r="E782" s="34">
        <v>0.09</v>
      </c>
      <c r="F782" s="43">
        <v>1.0</v>
      </c>
      <c r="G782" s="34">
        <v>0.0</v>
      </c>
      <c r="H782" s="34">
        <v>1.0</v>
      </c>
      <c r="I782" s="43">
        <v>0.0</v>
      </c>
      <c r="J782" s="9" t="s">
        <v>108</v>
      </c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14">
        <v>17.30706391234218</v>
      </c>
      <c r="B783" s="23">
        <f t="shared" si="36"/>
        <v>0.1324585906</v>
      </c>
      <c r="C783" s="26">
        <v>8.0</v>
      </c>
      <c r="D783" s="26"/>
      <c r="E783" s="36">
        <v>0.1</v>
      </c>
      <c r="F783" s="43">
        <v>1.0</v>
      </c>
      <c r="G783" s="34">
        <v>0.0</v>
      </c>
      <c r="H783" s="34">
        <v>1.0</v>
      </c>
      <c r="I783" s="43">
        <v>0.0</v>
      </c>
      <c r="J783" s="9" t="s">
        <v>108</v>
      </c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14">
        <v>16.54266439484174</v>
      </c>
      <c r="B784" s="23">
        <f t="shared" si="36"/>
        <v>0.1266083041</v>
      </c>
      <c r="C784" s="26">
        <v>9.0</v>
      </c>
      <c r="D784" s="26"/>
      <c r="E784" s="34">
        <v>0.1</v>
      </c>
      <c r="F784" s="43">
        <v>1.0</v>
      </c>
      <c r="G784" s="34">
        <v>0.0</v>
      </c>
      <c r="H784" s="34">
        <v>1.0</v>
      </c>
      <c r="I784" s="43">
        <v>0.0</v>
      </c>
      <c r="J784" s="9" t="s">
        <v>108</v>
      </c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14">
        <v>16.95745638867462</v>
      </c>
      <c r="B785" s="23">
        <f t="shared" si="36"/>
        <v>0.1297828901</v>
      </c>
      <c r="C785" s="26">
        <v>10.0</v>
      </c>
      <c r="D785" s="26"/>
      <c r="E785" s="34">
        <v>0.1</v>
      </c>
      <c r="F785" s="43">
        <v>1.0</v>
      </c>
      <c r="G785" s="34">
        <v>0.0</v>
      </c>
      <c r="H785" s="34">
        <v>1.0</v>
      </c>
      <c r="I785" s="43">
        <v>0.0</v>
      </c>
      <c r="J785" s="9" t="s">
        <v>108</v>
      </c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81">
        <v>36.8259806041891</v>
      </c>
      <c r="B786" s="23">
        <f t="shared" ref="B786:B813" si="37">A786/MAX(A$786:A$1048576)</f>
        <v>0.2818454656</v>
      </c>
      <c r="C786" s="26">
        <v>-17.0</v>
      </c>
      <c r="D786" s="26"/>
      <c r="E786" s="23">
        <v>0.0</v>
      </c>
      <c r="F786" s="43">
        <v>1.0</v>
      </c>
      <c r="G786" s="34">
        <v>0.0</v>
      </c>
      <c r="H786" s="34">
        <v>1.0</v>
      </c>
      <c r="I786" s="43">
        <v>0.0</v>
      </c>
      <c r="J786" s="9" t="s">
        <v>71</v>
      </c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81">
        <v>35.84027300582405</v>
      </c>
      <c r="B787" s="23">
        <f t="shared" si="37"/>
        <v>0.2743014108</v>
      </c>
      <c r="C787" s="26">
        <v>-16.0</v>
      </c>
      <c r="D787" s="26"/>
      <c r="E787" s="23">
        <v>0.0</v>
      </c>
      <c r="F787" s="43">
        <v>1.0</v>
      </c>
      <c r="G787" s="34">
        <v>0.0</v>
      </c>
      <c r="H787" s="34">
        <v>1.0</v>
      </c>
      <c r="I787" s="43">
        <v>0.0</v>
      </c>
      <c r="J787" s="9" t="s">
        <v>71</v>
      </c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81">
        <v>34.83265762849557</v>
      </c>
      <c r="B788" s="23">
        <f t="shared" si="37"/>
        <v>0.2665896861</v>
      </c>
      <c r="C788" s="26">
        <v>-15.0</v>
      </c>
      <c r="D788" s="26"/>
      <c r="E788" s="23">
        <v>0.0</v>
      </c>
      <c r="F788" s="43">
        <v>1.0</v>
      </c>
      <c r="G788" s="34">
        <v>0.0</v>
      </c>
      <c r="H788" s="34">
        <v>1.0</v>
      </c>
      <c r="I788" s="43">
        <v>0.0</v>
      </c>
      <c r="J788" s="9" t="s">
        <v>71</v>
      </c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81">
        <v>35.27976363270405</v>
      </c>
      <c r="B789" s="23">
        <f t="shared" si="37"/>
        <v>0.2700115855</v>
      </c>
      <c r="C789" s="26">
        <v>-14.0</v>
      </c>
      <c r="D789" s="26"/>
      <c r="E789" s="23">
        <v>0.0</v>
      </c>
      <c r="F789" s="43">
        <v>1.0</v>
      </c>
      <c r="G789" s="34">
        <v>0.0</v>
      </c>
      <c r="H789" s="34">
        <v>1.0</v>
      </c>
      <c r="I789" s="43">
        <v>0.0</v>
      </c>
      <c r="J789" s="9" t="s">
        <v>71</v>
      </c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81">
        <v>34.8599646338929</v>
      </c>
      <c r="B790" s="23">
        <f t="shared" si="37"/>
        <v>0.2667986786</v>
      </c>
      <c r="C790" s="26">
        <v>-13.0</v>
      </c>
      <c r="D790" s="26"/>
      <c r="E790" s="23">
        <v>0.0</v>
      </c>
      <c r="F790" s="43">
        <v>1.0</v>
      </c>
      <c r="G790" s="34">
        <v>0.0</v>
      </c>
      <c r="H790" s="34">
        <v>1.0</v>
      </c>
      <c r="I790" s="43">
        <v>0.0</v>
      </c>
      <c r="J790" s="9" t="s">
        <v>71</v>
      </c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81">
        <v>35.44687930976746</v>
      </c>
      <c r="B791" s="23">
        <f t="shared" si="37"/>
        <v>0.2712905954</v>
      </c>
      <c r="C791" s="26">
        <v>-12.0</v>
      </c>
      <c r="D791" s="26"/>
      <c r="E791" s="23">
        <v>0.0</v>
      </c>
      <c r="F791" s="43">
        <v>1.0</v>
      </c>
      <c r="G791" s="34">
        <v>0.0</v>
      </c>
      <c r="H791" s="34">
        <v>1.0</v>
      </c>
      <c r="I791" s="43">
        <v>0.0</v>
      </c>
      <c r="J791" s="9" t="s">
        <v>71</v>
      </c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81">
        <v>35.86220806270475</v>
      </c>
      <c r="B792" s="23">
        <f t="shared" si="37"/>
        <v>0.2744692895</v>
      </c>
      <c r="C792" s="26">
        <v>-11.0</v>
      </c>
      <c r="D792" s="26"/>
      <c r="E792" s="23">
        <v>0.0</v>
      </c>
      <c r="F792" s="43">
        <v>1.0</v>
      </c>
      <c r="G792" s="34">
        <v>0.0</v>
      </c>
      <c r="H792" s="34">
        <v>1.0</v>
      </c>
      <c r="I792" s="43">
        <v>0.0</v>
      </c>
      <c r="J792" s="9" t="s">
        <v>71</v>
      </c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81">
        <v>36.2536087855013</v>
      </c>
      <c r="B793" s="23">
        <f t="shared" si="37"/>
        <v>0.2774648518</v>
      </c>
      <c r="C793" s="26">
        <v>-10.0</v>
      </c>
      <c r="D793" s="26"/>
      <c r="E793" s="23">
        <v>0.0</v>
      </c>
      <c r="F793" s="43">
        <v>1.0</v>
      </c>
      <c r="G793" s="34">
        <v>0.0</v>
      </c>
      <c r="H793" s="34">
        <v>1.0</v>
      </c>
      <c r="I793" s="43">
        <v>0.0</v>
      </c>
      <c r="J793" s="9" t="s">
        <v>71</v>
      </c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81">
        <v>36.11045405756122</v>
      </c>
      <c r="B794" s="23">
        <f t="shared" si="37"/>
        <v>0.2763692255</v>
      </c>
      <c r="C794" s="26">
        <v>-9.0</v>
      </c>
      <c r="D794" s="26"/>
      <c r="E794" s="23">
        <v>0.0</v>
      </c>
      <c r="F794" s="43">
        <v>1.0</v>
      </c>
      <c r="G794" s="34">
        <v>0.0</v>
      </c>
      <c r="H794" s="34">
        <v>1.0</v>
      </c>
      <c r="I794" s="43">
        <v>0.0</v>
      </c>
      <c r="J794" s="9" t="s">
        <v>71</v>
      </c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81">
        <v>36.84588586591418</v>
      </c>
      <c r="B795" s="23">
        <f t="shared" si="37"/>
        <v>0.2819978094</v>
      </c>
      <c r="C795" s="26">
        <v>-8.0</v>
      </c>
      <c r="D795" s="26"/>
      <c r="E795" s="23">
        <v>0.0</v>
      </c>
      <c r="F795" s="43">
        <v>1.0</v>
      </c>
      <c r="G795" s="34">
        <v>0.0</v>
      </c>
      <c r="H795" s="34">
        <v>1.0</v>
      </c>
      <c r="I795" s="43">
        <v>0.0</v>
      </c>
      <c r="J795" s="9" t="s">
        <v>71</v>
      </c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81">
        <v>38.80569591716218</v>
      </c>
      <c r="B796" s="23">
        <f t="shared" si="37"/>
        <v>0.2969970998</v>
      </c>
      <c r="C796" s="26">
        <v>-7.0</v>
      </c>
      <c r="D796" s="26"/>
      <c r="E796" s="23">
        <v>0.0</v>
      </c>
      <c r="F796" s="43">
        <v>1.0</v>
      </c>
      <c r="G796" s="34">
        <v>0.0</v>
      </c>
      <c r="H796" s="34">
        <v>1.0</v>
      </c>
      <c r="I796" s="43">
        <v>0.0</v>
      </c>
      <c r="J796" s="9" t="s">
        <v>71</v>
      </c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81">
        <v>36.91248603261143</v>
      </c>
      <c r="B797" s="23">
        <f t="shared" si="37"/>
        <v>0.2825075298</v>
      </c>
      <c r="C797" s="26">
        <v>-6.0</v>
      </c>
      <c r="D797" s="26"/>
      <c r="E797" s="23">
        <v>0.0</v>
      </c>
      <c r="F797" s="43">
        <v>1.0</v>
      </c>
      <c r="G797" s="34">
        <v>0.0</v>
      </c>
      <c r="H797" s="34">
        <v>1.0</v>
      </c>
      <c r="I797" s="43">
        <v>0.0</v>
      </c>
      <c r="J797" s="9" t="s">
        <v>71</v>
      </c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81">
        <v>37.26147259079211</v>
      </c>
      <c r="B798" s="23">
        <f t="shared" si="37"/>
        <v>0.2851784778</v>
      </c>
      <c r="C798" s="26">
        <v>-5.0</v>
      </c>
      <c r="D798" s="26"/>
      <c r="E798" s="23">
        <v>0.0</v>
      </c>
      <c r="F798" s="43">
        <v>1.0</v>
      </c>
      <c r="G798" s="34">
        <v>0.0</v>
      </c>
      <c r="H798" s="34">
        <v>1.0</v>
      </c>
      <c r="I798" s="43">
        <v>0.0</v>
      </c>
      <c r="J798" s="9" t="s">
        <v>71</v>
      </c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81">
        <v>38.00288873230857</v>
      </c>
      <c r="B799" s="23">
        <f t="shared" si="37"/>
        <v>0.2908528624</v>
      </c>
      <c r="C799" s="26">
        <v>-4.0</v>
      </c>
      <c r="D799" s="26"/>
      <c r="E799" s="23">
        <v>0.0</v>
      </c>
      <c r="F799" s="43">
        <v>1.0</v>
      </c>
      <c r="G799" s="34">
        <v>0.0</v>
      </c>
      <c r="H799" s="34">
        <v>1.0</v>
      </c>
      <c r="I799" s="43">
        <v>0.0</v>
      </c>
      <c r="J799" s="9" t="s">
        <v>71</v>
      </c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81">
        <v>37.65261661978776</v>
      </c>
      <c r="B800" s="23">
        <f t="shared" si="37"/>
        <v>0.2881720755</v>
      </c>
      <c r="C800" s="26">
        <v>-3.0</v>
      </c>
      <c r="D800" s="26"/>
      <c r="E800" s="23">
        <v>0.0</v>
      </c>
      <c r="F800" s="43">
        <v>1.0</v>
      </c>
      <c r="G800" s="34">
        <v>0.0</v>
      </c>
      <c r="H800" s="34">
        <v>1.0</v>
      </c>
      <c r="I800" s="43">
        <v>0.0</v>
      </c>
      <c r="J800" s="9" t="s">
        <v>71</v>
      </c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81">
        <v>37.22925308434603</v>
      </c>
      <c r="B801" s="23">
        <f t="shared" si="37"/>
        <v>0.2849318877</v>
      </c>
      <c r="C801" s="26">
        <v>-2.0</v>
      </c>
      <c r="D801" s="26"/>
      <c r="E801" s="23">
        <v>0.0</v>
      </c>
      <c r="F801" s="43">
        <v>1.0</v>
      </c>
      <c r="G801" s="34">
        <v>0.0</v>
      </c>
      <c r="H801" s="34">
        <v>1.0</v>
      </c>
      <c r="I801" s="43">
        <v>0.0</v>
      </c>
      <c r="J801" s="9" t="s">
        <v>71</v>
      </c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81">
        <v>36.55856640924451</v>
      </c>
      <c r="B802" s="23">
        <f t="shared" si="37"/>
        <v>0.2797988269</v>
      </c>
      <c r="C802" s="26">
        <v>-1.0</v>
      </c>
      <c r="D802" s="26"/>
      <c r="E802" s="23">
        <v>0.0</v>
      </c>
      <c r="F802" s="43">
        <v>1.0</v>
      </c>
      <c r="G802" s="34">
        <v>0.0</v>
      </c>
      <c r="H802" s="34">
        <v>1.0</v>
      </c>
      <c r="I802" s="43">
        <v>0.0</v>
      </c>
      <c r="J802" s="9" t="s">
        <v>71</v>
      </c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81">
        <v>36.27731536334494</v>
      </c>
      <c r="B803" s="23">
        <f t="shared" si="37"/>
        <v>0.2776462887</v>
      </c>
      <c r="C803" s="26">
        <v>0.0</v>
      </c>
      <c r="D803" s="26"/>
      <c r="E803" s="23">
        <v>0.0</v>
      </c>
      <c r="F803" s="43">
        <v>1.0</v>
      </c>
      <c r="G803" s="34">
        <v>0.0</v>
      </c>
      <c r="H803" s="34">
        <v>1.0</v>
      </c>
      <c r="I803" s="43">
        <v>0.0</v>
      </c>
      <c r="J803" s="9" t="s">
        <v>71</v>
      </c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81">
        <v>35.34412426080066</v>
      </c>
      <c r="B804" s="23">
        <f t="shared" si="37"/>
        <v>0.2705041657</v>
      </c>
      <c r="C804" s="26">
        <v>1.0</v>
      </c>
      <c r="D804" s="26"/>
      <c r="E804" s="23">
        <v>0.0</v>
      </c>
      <c r="F804" s="43">
        <v>1.0</v>
      </c>
      <c r="G804" s="34">
        <v>0.0</v>
      </c>
      <c r="H804" s="34">
        <v>1.0</v>
      </c>
      <c r="I804" s="43">
        <v>0.0</v>
      </c>
      <c r="J804" s="9" t="s">
        <v>71</v>
      </c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81">
        <v>31.61672988291842</v>
      </c>
      <c r="B805" s="23">
        <f t="shared" si="37"/>
        <v>0.2419767732</v>
      </c>
      <c r="C805" s="26">
        <v>2.0</v>
      </c>
      <c r="D805" s="26"/>
      <c r="E805" s="23">
        <v>0.0</v>
      </c>
      <c r="F805" s="43">
        <v>1.0</v>
      </c>
      <c r="G805" s="34">
        <v>0.0</v>
      </c>
      <c r="H805" s="34">
        <v>1.0</v>
      </c>
      <c r="I805" s="43">
        <v>0.0</v>
      </c>
      <c r="J805" s="9" t="s">
        <v>71</v>
      </c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81">
        <v>33.3823911564828</v>
      </c>
      <c r="B806" s="23">
        <f t="shared" si="37"/>
        <v>0.2554901574</v>
      </c>
      <c r="C806" s="26">
        <v>3.0</v>
      </c>
      <c r="D806" s="26"/>
      <c r="E806" s="23">
        <v>0.0</v>
      </c>
      <c r="F806" s="43">
        <v>1.0</v>
      </c>
      <c r="G806" s="34">
        <v>0.0</v>
      </c>
      <c r="H806" s="34">
        <v>1.0</v>
      </c>
      <c r="I806" s="43">
        <v>0.0</v>
      </c>
      <c r="J806" s="9" t="s">
        <v>71</v>
      </c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81">
        <v>32.11326622424057</v>
      </c>
      <c r="B807" s="23">
        <f t="shared" si="37"/>
        <v>0.2457769847</v>
      </c>
      <c r="C807" s="26">
        <v>4.0</v>
      </c>
      <c r="D807" s="26"/>
      <c r="E807" s="23">
        <v>0.0</v>
      </c>
      <c r="F807" s="43">
        <v>1.0</v>
      </c>
      <c r="G807" s="34">
        <v>0.0</v>
      </c>
      <c r="H807" s="34">
        <v>1.0</v>
      </c>
      <c r="I807" s="43">
        <v>0.0</v>
      </c>
      <c r="J807" s="9" t="s">
        <v>71</v>
      </c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81">
        <v>29.76031824072157</v>
      </c>
      <c r="B808" s="23">
        <f t="shared" si="37"/>
        <v>0.2277688364</v>
      </c>
      <c r="C808" s="26">
        <v>5.0</v>
      </c>
      <c r="D808" s="26"/>
      <c r="E808" s="23">
        <v>0.0</v>
      </c>
      <c r="F808" s="43">
        <v>1.0</v>
      </c>
      <c r="G808" s="34">
        <v>0.0</v>
      </c>
      <c r="H808" s="34">
        <v>1.0</v>
      </c>
      <c r="I808" s="43">
        <v>0.0</v>
      </c>
      <c r="J808" s="9" t="s">
        <v>71</v>
      </c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81">
        <v>30.45971801621979</v>
      </c>
      <c r="B809" s="23">
        <f t="shared" si="37"/>
        <v>0.2331216513</v>
      </c>
      <c r="C809" s="26">
        <v>6.0</v>
      </c>
      <c r="D809" s="26"/>
      <c r="E809" s="23">
        <v>0.0</v>
      </c>
      <c r="F809" s="43">
        <v>1.0</v>
      </c>
      <c r="G809" s="34">
        <v>0.0</v>
      </c>
      <c r="H809" s="34">
        <v>1.0</v>
      </c>
      <c r="I809" s="43">
        <v>0.0</v>
      </c>
      <c r="J809" s="9" t="s">
        <v>71</v>
      </c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81">
        <v>31.17989293943506</v>
      </c>
      <c r="B810" s="23">
        <f t="shared" si="37"/>
        <v>0.2386334675</v>
      </c>
      <c r="C810" s="26">
        <v>7.0</v>
      </c>
      <c r="D810" s="26"/>
      <c r="E810" s="23">
        <v>0.0</v>
      </c>
      <c r="F810" s="43">
        <v>1.0</v>
      </c>
      <c r="G810" s="34">
        <v>0.0</v>
      </c>
      <c r="H810" s="34">
        <v>1.0</v>
      </c>
      <c r="I810" s="43">
        <v>0.0</v>
      </c>
      <c r="J810" s="9" t="s">
        <v>71</v>
      </c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81">
        <v>28.18254648011107</v>
      </c>
      <c r="B811" s="23">
        <f t="shared" si="37"/>
        <v>0.2156934535</v>
      </c>
      <c r="C811" s="26">
        <v>8.0</v>
      </c>
      <c r="D811" s="26"/>
      <c r="E811" s="23">
        <v>0.0</v>
      </c>
      <c r="F811" s="43">
        <v>1.0</v>
      </c>
      <c r="G811" s="34">
        <v>0.0</v>
      </c>
      <c r="H811" s="34">
        <v>1.0</v>
      </c>
      <c r="I811" s="43">
        <v>0.0</v>
      </c>
      <c r="J811" s="9" t="s">
        <v>71</v>
      </c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81">
        <v>27.45420738552205</v>
      </c>
      <c r="B812" s="23">
        <f t="shared" si="37"/>
        <v>0.2101191533</v>
      </c>
      <c r="C812" s="26">
        <v>9.0</v>
      </c>
      <c r="D812" s="26"/>
      <c r="E812" s="23">
        <v>0.0</v>
      </c>
      <c r="F812" s="43">
        <v>1.0</v>
      </c>
      <c r="G812" s="34">
        <v>0.0</v>
      </c>
      <c r="H812" s="34">
        <v>1.0</v>
      </c>
      <c r="I812" s="43">
        <v>0.0</v>
      </c>
      <c r="J812" s="9" t="s">
        <v>71</v>
      </c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81">
        <v>26.57115843615297</v>
      </c>
      <c r="B813" s="23">
        <f t="shared" si="37"/>
        <v>0.2033607904</v>
      </c>
      <c r="C813" s="26">
        <v>10.0</v>
      </c>
      <c r="D813" s="26"/>
      <c r="E813" s="23">
        <v>0.0</v>
      </c>
      <c r="F813" s="43">
        <v>1.0</v>
      </c>
      <c r="G813" s="34">
        <v>0.0</v>
      </c>
      <c r="H813" s="34">
        <v>1.0</v>
      </c>
      <c r="I813" s="43">
        <v>0.0</v>
      </c>
      <c r="J813" s="9" t="s">
        <v>71</v>
      </c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81">
        <v>27.88884472802016</v>
      </c>
      <c r="B814" s="23">
        <f t="shared" ref="B814:B841" si="38">A814/MAX(A$814:A$1048576)</f>
        <v>0.2134456245</v>
      </c>
      <c r="C814" s="26">
        <v>-17.0</v>
      </c>
      <c r="D814" s="26"/>
      <c r="E814" s="23">
        <v>0.0</v>
      </c>
      <c r="F814" s="43">
        <v>1.0</v>
      </c>
      <c r="G814" s="34">
        <v>0.0</v>
      </c>
      <c r="H814" s="34">
        <v>1.0</v>
      </c>
      <c r="I814" s="43">
        <v>0.0</v>
      </c>
      <c r="J814" s="9" t="s">
        <v>73</v>
      </c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81">
        <v>27.13823715390992</v>
      </c>
      <c r="B815" s="23">
        <f t="shared" si="38"/>
        <v>0.2077008938</v>
      </c>
      <c r="C815" s="26">
        <v>-16.0</v>
      </c>
      <c r="D815" s="26"/>
      <c r="E815" s="23">
        <v>0.0</v>
      </c>
      <c r="F815" s="43">
        <v>1.0</v>
      </c>
      <c r="G815" s="34">
        <v>0.0</v>
      </c>
      <c r="H815" s="34">
        <v>1.0</v>
      </c>
      <c r="I815" s="43">
        <v>0.0</v>
      </c>
      <c r="J815" s="9" t="s">
        <v>73</v>
      </c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81">
        <v>25.86197898512795</v>
      </c>
      <c r="B816" s="23">
        <f t="shared" si="38"/>
        <v>0.1979331274</v>
      </c>
      <c r="C816" s="26">
        <v>-15.0</v>
      </c>
      <c r="D816" s="26"/>
      <c r="E816" s="23">
        <v>0.0</v>
      </c>
      <c r="F816" s="43">
        <v>1.0</v>
      </c>
      <c r="G816" s="34">
        <v>0.0</v>
      </c>
      <c r="H816" s="34">
        <v>1.0</v>
      </c>
      <c r="I816" s="43">
        <v>0.0</v>
      </c>
      <c r="J816" s="9" t="s">
        <v>73</v>
      </c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81">
        <v>27.74372458975946</v>
      </c>
      <c r="B817" s="23">
        <f t="shared" si="38"/>
        <v>0.2123349561</v>
      </c>
      <c r="C817" s="26">
        <v>-14.0</v>
      </c>
      <c r="D817" s="26"/>
      <c r="E817" s="23">
        <v>0.0</v>
      </c>
      <c r="F817" s="43">
        <v>1.0</v>
      </c>
      <c r="G817" s="34">
        <v>0.0</v>
      </c>
      <c r="H817" s="34">
        <v>1.0</v>
      </c>
      <c r="I817" s="43">
        <v>0.0</v>
      </c>
      <c r="J817" s="9" t="s">
        <v>73</v>
      </c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81">
        <v>27.61564367636615</v>
      </c>
      <c r="B818" s="23">
        <f t="shared" si="38"/>
        <v>0.2113546964</v>
      </c>
      <c r="C818" s="26">
        <v>-13.0</v>
      </c>
      <c r="D818" s="26"/>
      <c r="E818" s="23">
        <v>0.0</v>
      </c>
      <c r="F818" s="43">
        <v>1.0</v>
      </c>
      <c r="G818" s="34">
        <v>0.0</v>
      </c>
      <c r="H818" s="34">
        <v>1.0</v>
      </c>
      <c r="I818" s="43">
        <v>0.0</v>
      </c>
      <c r="J818" s="9" t="s">
        <v>73</v>
      </c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81">
        <v>26.43634533459568</v>
      </c>
      <c r="B819" s="23">
        <f t="shared" si="38"/>
        <v>0.2023290063</v>
      </c>
      <c r="C819" s="26">
        <v>-12.0</v>
      </c>
      <c r="D819" s="26"/>
      <c r="E819" s="23">
        <v>0.0</v>
      </c>
      <c r="F819" s="43">
        <v>1.0</v>
      </c>
      <c r="G819" s="34">
        <v>0.0</v>
      </c>
      <c r="H819" s="34">
        <v>1.0</v>
      </c>
      <c r="I819" s="43">
        <v>0.0</v>
      </c>
      <c r="J819" s="9" t="s">
        <v>73</v>
      </c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81">
        <v>28.4031060943429</v>
      </c>
      <c r="B820" s="23">
        <f t="shared" si="38"/>
        <v>0.2173814935</v>
      </c>
      <c r="C820" s="26">
        <v>-11.0</v>
      </c>
      <c r="D820" s="26"/>
      <c r="E820" s="23">
        <v>0.0</v>
      </c>
      <c r="F820" s="43">
        <v>1.0</v>
      </c>
      <c r="G820" s="34">
        <v>0.0</v>
      </c>
      <c r="H820" s="34">
        <v>1.0</v>
      </c>
      <c r="I820" s="43">
        <v>0.0</v>
      </c>
      <c r="J820" s="9" t="s">
        <v>73</v>
      </c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81">
        <v>27.03940304704596</v>
      </c>
      <c r="B821" s="23">
        <f t="shared" si="38"/>
        <v>0.2069444728</v>
      </c>
      <c r="C821" s="26">
        <v>-10.0</v>
      </c>
      <c r="D821" s="26"/>
      <c r="E821" s="23">
        <v>0.0</v>
      </c>
      <c r="F821" s="43">
        <v>1.0</v>
      </c>
      <c r="G821" s="34">
        <v>0.0</v>
      </c>
      <c r="H821" s="34">
        <v>1.0</v>
      </c>
      <c r="I821" s="43">
        <v>0.0</v>
      </c>
      <c r="J821" s="9" t="s">
        <v>73</v>
      </c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81">
        <v>26.41599842431354</v>
      </c>
      <c r="B822" s="23">
        <f t="shared" si="38"/>
        <v>0.2021732824</v>
      </c>
      <c r="C822" s="26">
        <v>-9.0</v>
      </c>
      <c r="D822" s="26"/>
      <c r="E822" s="23">
        <v>0.0</v>
      </c>
      <c r="F822" s="43">
        <v>1.0</v>
      </c>
      <c r="G822" s="34">
        <v>0.0</v>
      </c>
      <c r="H822" s="34">
        <v>1.0</v>
      </c>
      <c r="I822" s="43">
        <v>0.0</v>
      </c>
      <c r="J822" s="9" t="s">
        <v>73</v>
      </c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81">
        <v>27.57963712698023</v>
      </c>
      <c r="B823" s="23">
        <f t="shared" si="38"/>
        <v>0.2110791224</v>
      </c>
      <c r="C823" s="26">
        <v>-8.0</v>
      </c>
      <c r="D823" s="26"/>
      <c r="E823" s="23">
        <v>0.0</v>
      </c>
      <c r="F823" s="43">
        <v>1.0</v>
      </c>
      <c r="G823" s="34">
        <v>0.0</v>
      </c>
      <c r="H823" s="34">
        <v>1.0</v>
      </c>
      <c r="I823" s="43">
        <v>0.0</v>
      </c>
      <c r="J823" s="9" t="s">
        <v>73</v>
      </c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81">
        <v>28.06796718735006</v>
      </c>
      <c r="B824" s="23">
        <f t="shared" si="38"/>
        <v>0.2148165277</v>
      </c>
      <c r="C824" s="26">
        <v>-7.0</v>
      </c>
      <c r="D824" s="26"/>
      <c r="E824" s="23">
        <v>0.0</v>
      </c>
      <c r="F824" s="43">
        <v>1.0</v>
      </c>
      <c r="G824" s="34">
        <v>0.0</v>
      </c>
      <c r="H824" s="34">
        <v>1.0</v>
      </c>
      <c r="I824" s="43">
        <v>0.0</v>
      </c>
      <c r="J824" s="9" t="s">
        <v>73</v>
      </c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81">
        <v>26.43849132725659</v>
      </c>
      <c r="B825" s="23">
        <f t="shared" si="38"/>
        <v>0.2023454305</v>
      </c>
      <c r="C825" s="26">
        <v>-6.0</v>
      </c>
      <c r="D825" s="26"/>
      <c r="E825" s="23">
        <v>0.0</v>
      </c>
      <c r="F825" s="43">
        <v>1.0</v>
      </c>
      <c r="G825" s="34">
        <v>0.0</v>
      </c>
      <c r="H825" s="34">
        <v>1.0</v>
      </c>
      <c r="I825" s="43">
        <v>0.0</v>
      </c>
      <c r="J825" s="9" t="s">
        <v>73</v>
      </c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81">
        <v>28.12944186265556</v>
      </c>
      <c r="B826" s="23">
        <f t="shared" si="38"/>
        <v>0.2152870205</v>
      </c>
      <c r="C826" s="26">
        <v>-5.0</v>
      </c>
      <c r="D826" s="26"/>
      <c r="E826" s="23">
        <v>0.0</v>
      </c>
      <c r="F826" s="43">
        <v>1.0</v>
      </c>
      <c r="G826" s="34">
        <v>0.0</v>
      </c>
      <c r="H826" s="34">
        <v>1.0</v>
      </c>
      <c r="I826" s="43">
        <v>0.0</v>
      </c>
      <c r="J826" s="9" t="s">
        <v>73</v>
      </c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81">
        <v>28.78861205709228</v>
      </c>
      <c r="B827" s="23">
        <f t="shared" si="38"/>
        <v>0.2203319406</v>
      </c>
      <c r="C827" s="26">
        <v>-4.0</v>
      </c>
      <c r="D827" s="26"/>
      <c r="E827" s="23">
        <v>0.0</v>
      </c>
      <c r="F827" s="43">
        <v>1.0</v>
      </c>
      <c r="G827" s="34">
        <v>0.0</v>
      </c>
      <c r="H827" s="34">
        <v>1.0</v>
      </c>
      <c r="I827" s="43">
        <v>0.0</v>
      </c>
      <c r="J827" s="9" t="s">
        <v>73</v>
      </c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81">
        <v>27.62486189186314</v>
      </c>
      <c r="B828" s="23">
        <f t="shared" si="38"/>
        <v>0.2114252475</v>
      </c>
      <c r="C828" s="26">
        <v>-3.0</v>
      </c>
      <c r="D828" s="26"/>
      <c r="E828" s="23">
        <v>0.0</v>
      </c>
      <c r="F828" s="43">
        <v>1.0</v>
      </c>
      <c r="G828" s="34">
        <v>0.0</v>
      </c>
      <c r="H828" s="34">
        <v>1.0</v>
      </c>
      <c r="I828" s="43">
        <v>0.0</v>
      </c>
      <c r="J828" s="9" t="s">
        <v>73</v>
      </c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81">
        <v>26.16067503542111</v>
      </c>
      <c r="B829" s="23">
        <f t="shared" si="38"/>
        <v>0.2002191799</v>
      </c>
      <c r="C829" s="26">
        <v>-2.0</v>
      </c>
      <c r="D829" s="26"/>
      <c r="E829" s="23">
        <v>0.0</v>
      </c>
      <c r="F829" s="43">
        <v>1.0</v>
      </c>
      <c r="G829" s="34">
        <v>0.0</v>
      </c>
      <c r="H829" s="34">
        <v>1.0</v>
      </c>
      <c r="I829" s="43">
        <v>0.0</v>
      </c>
      <c r="J829" s="9" t="s">
        <v>73</v>
      </c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81">
        <v>26.02193467647482</v>
      </c>
      <c r="B830" s="23">
        <f t="shared" si="38"/>
        <v>0.1991573388</v>
      </c>
      <c r="C830" s="26">
        <v>-1.0</v>
      </c>
      <c r="D830" s="26"/>
      <c r="E830" s="23">
        <v>0.0</v>
      </c>
      <c r="F830" s="43">
        <v>1.0</v>
      </c>
      <c r="G830" s="34">
        <v>0.0</v>
      </c>
      <c r="H830" s="34">
        <v>1.0</v>
      </c>
      <c r="I830" s="43">
        <v>0.0</v>
      </c>
      <c r="J830" s="9" t="s">
        <v>73</v>
      </c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81">
        <v>28.59318289987117</v>
      </c>
      <c r="B831" s="23">
        <f t="shared" si="38"/>
        <v>0.2188362351</v>
      </c>
      <c r="C831" s="26">
        <v>0.0</v>
      </c>
      <c r="D831" s="26"/>
      <c r="E831" s="23">
        <v>0.0</v>
      </c>
      <c r="F831" s="43">
        <v>1.0</v>
      </c>
      <c r="G831" s="34">
        <v>0.0</v>
      </c>
      <c r="H831" s="34">
        <v>1.0</v>
      </c>
      <c r="I831" s="43">
        <v>0.0</v>
      </c>
      <c r="J831" s="9" t="s">
        <v>73</v>
      </c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81">
        <v>26.46673228365615</v>
      </c>
      <c r="B832" s="23">
        <f t="shared" si="38"/>
        <v>0.202561571</v>
      </c>
      <c r="C832" s="26">
        <v>1.0</v>
      </c>
      <c r="D832" s="26"/>
      <c r="E832" s="23">
        <v>0.0</v>
      </c>
      <c r="F832" s="43">
        <v>1.0</v>
      </c>
      <c r="G832" s="34">
        <v>0.0</v>
      </c>
      <c r="H832" s="34">
        <v>1.0</v>
      </c>
      <c r="I832" s="43">
        <v>0.0</v>
      </c>
      <c r="J832" s="9" t="s">
        <v>73</v>
      </c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81">
        <v>25.59035448614346</v>
      </c>
      <c r="B833" s="23">
        <f t="shared" si="38"/>
        <v>0.1958542653</v>
      </c>
      <c r="C833" s="26">
        <v>2.0</v>
      </c>
      <c r="D833" s="26"/>
      <c r="E833" s="23">
        <v>0.0</v>
      </c>
      <c r="F833" s="43">
        <v>1.0</v>
      </c>
      <c r="G833" s="34">
        <v>0.0</v>
      </c>
      <c r="H833" s="34">
        <v>1.0</v>
      </c>
      <c r="I833" s="43">
        <v>0.0</v>
      </c>
      <c r="J833" s="9" t="s">
        <v>73</v>
      </c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81">
        <v>25.2893657731319</v>
      </c>
      <c r="B834" s="23">
        <f t="shared" si="38"/>
        <v>0.193550666</v>
      </c>
      <c r="C834" s="26">
        <v>3.0</v>
      </c>
      <c r="D834" s="26"/>
      <c r="E834" s="23">
        <v>0.0</v>
      </c>
      <c r="F834" s="43">
        <v>1.0</v>
      </c>
      <c r="G834" s="34">
        <v>0.0</v>
      </c>
      <c r="H834" s="34">
        <v>1.0</v>
      </c>
      <c r="I834" s="43">
        <v>0.0</v>
      </c>
      <c r="J834" s="9" t="s">
        <v>73</v>
      </c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81">
        <v>24.55479617362723</v>
      </c>
      <c r="B835" s="23">
        <f t="shared" si="38"/>
        <v>0.187928681</v>
      </c>
      <c r="C835" s="26">
        <v>4.0</v>
      </c>
      <c r="D835" s="26"/>
      <c r="E835" s="23">
        <v>0.0</v>
      </c>
      <c r="F835" s="43">
        <v>1.0</v>
      </c>
      <c r="G835" s="34">
        <v>0.0</v>
      </c>
      <c r="H835" s="34">
        <v>1.0</v>
      </c>
      <c r="I835" s="43">
        <v>0.0</v>
      </c>
      <c r="J835" s="9" t="s">
        <v>73</v>
      </c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81">
        <v>22.76731737703252</v>
      </c>
      <c r="B836" s="23">
        <f t="shared" si="38"/>
        <v>0.1742483177</v>
      </c>
      <c r="C836" s="26">
        <v>5.0</v>
      </c>
      <c r="D836" s="26"/>
      <c r="E836" s="23">
        <v>0.0</v>
      </c>
      <c r="F836" s="43">
        <v>1.0</v>
      </c>
      <c r="G836" s="34">
        <v>0.0</v>
      </c>
      <c r="H836" s="34">
        <v>1.0</v>
      </c>
      <c r="I836" s="43">
        <v>0.0</v>
      </c>
      <c r="J836" s="9" t="s">
        <v>73</v>
      </c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81">
        <v>23.98554913476568</v>
      </c>
      <c r="B837" s="23">
        <f t="shared" si="38"/>
        <v>0.1835719824</v>
      </c>
      <c r="C837" s="26">
        <v>6.0</v>
      </c>
      <c r="D837" s="26"/>
      <c r="E837" s="23">
        <v>0.0</v>
      </c>
      <c r="F837" s="43">
        <v>1.0</v>
      </c>
      <c r="G837" s="34">
        <v>0.0</v>
      </c>
      <c r="H837" s="34">
        <v>1.0</v>
      </c>
      <c r="I837" s="43">
        <v>0.0</v>
      </c>
      <c r="J837" s="9" t="s">
        <v>73</v>
      </c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81">
        <v>24.01914006702081</v>
      </c>
      <c r="B838" s="23">
        <f t="shared" si="38"/>
        <v>0.1838290686</v>
      </c>
      <c r="C838" s="26">
        <v>7.0</v>
      </c>
      <c r="D838" s="26"/>
      <c r="E838" s="23">
        <v>0.0</v>
      </c>
      <c r="F838" s="43">
        <v>1.0</v>
      </c>
      <c r="G838" s="34">
        <v>0.0</v>
      </c>
      <c r="H838" s="34">
        <v>1.0</v>
      </c>
      <c r="I838" s="43">
        <v>0.0</v>
      </c>
      <c r="J838" s="9" t="s">
        <v>73</v>
      </c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81">
        <v>21.99606587487802</v>
      </c>
      <c r="B839" s="23">
        <f t="shared" si="38"/>
        <v>0.1683455899</v>
      </c>
      <c r="C839" s="26">
        <v>8.0</v>
      </c>
      <c r="D839" s="26"/>
      <c r="E839" s="23">
        <v>0.0</v>
      </c>
      <c r="F839" s="43">
        <v>1.0</v>
      </c>
      <c r="G839" s="34">
        <v>0.0</v>
      </c>
      <c r="H839" s="34">
        <v>1.0</v>
      </c>
      <c r="I839" s="43">
        <v>0.0</v>
      </c>
      <c r="J839" s="9" t="s">
        <v>73</v>
      </c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81">
        <v>21.26153101592114</v>
      </c>
      <c r="B840" s="23">
        <f t="shared" si="38"/>
        <v>0.1627238708</v>
      </c>
      <c r="C840" s="26">
        <v>9.0</v>
      </c>
      <c r="D840" s="26"/>
      <c r="E840" s="23">
        <v>0.0</v>
      </c>
      <c r="F840" s="43">
        <v>1.0</v>
      </c>
      <c r="G840" s="34">
        <v>0.0</v>
      </c>
      <c r="H840" s="34">
        <v>1.0</v>
      </c>
      <c r="I840" s="43">
        <v>0.0</v>
      </c>
      <c r="J840" s="9" t="s">
        <v>73</v>
      </c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81">
        <v>20.00632713328938</v>
      </c>
      <c r="B841" s="23">
        <f t="shared" si="38"/>
        <v>0.1531172421</v>
      </c>
      <c r="C841" s="26">
        <v>10.0</v>
      </c>
      <c r="D841" s="26"/>
      <c r="E841" s="23">
        <v>0.0</v>
      </c>
      <c r="F841" s="43">
        <v>1.0</v>
      </c>
      <c r="G841" s="34">
        <v>0.0</v>
      </c>
      <c r="H841" s="34">
        <v>1.0</v>
      </c>
      <c r="I841" s="43">
        <v>0.0</v>
      </c>
      <c r="J841" s="9" t="s">
        <v>73</v>
      </c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81">
        <v>69.9166176483232</v>
      </c>
      <c r="B842" s="23">
        <f t="shared" ref="B842:B869" si="39">A842/MAX(A$842:A$1048576)</f>
        <v>0.5351027002</v>
      </c>
      <c r="C842" s="26">
        <v>-17.0</v>
      </c>
      <c r="D842" s="26"/>
      <c r="E842" s="23">
        <v>0.0</v>
      </c>
      <c r="F842" s="43">
        <v>1.0</v>
      </c>
      <c r="G842" s="34">
        <v>0.0</v>
      </c>
      <c r="H842" s="34">
        <v>1.0</v>
      </c>
      <c r="I842" s="43">
        <v>0.0</v>
      </c>
      <c r="J842" s="9" t="s">
        <v>93</v>
      </c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81">
        <v>71.6877484581177</v>
      </c>
      <c r="B843" s="23">
        <f t="shared" si="39"/>
        <v>0.5486579451</v>
      </c>
      <c r="C843" s="26">
        <v>-16.0</v>
      </c>
      <c r="D843" s="26"/>
      <c r="E843" s="23">
        <v>0.0</v>
      </c>
      <c r="F843" s="43">
        <v>1.0</v>
      </c>
      <c r="G843" s="34">
        <v>0.0</v>
      </c>
      <c r="H843" s="34">
        <v>1.0</v>
      </c>
      <c r="I843" s="43">
        <v>0.0</v>
      </c>
      <c r="J843" s="9" t="s">
        <v>93</v>
      </c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81">
        <v>74.13447321572512</v>
      </c>
      <c r="B844" s="23">
        <f t="shared" si="39"/>
        <v>0.5673838084</v>
      </c>
      <c r="C844" s="26">
        <v>-15.0</v>
      </c>
      <c r="D844" s="26"/>
      <c r="E844" s="23">
        <v>0.0</v>
      </c>
      <c r="F844" s="43">
        <v>1.0</v>
      </c>
      <c r="G844" s="34">
        <v>0.0</v>
      </c>
      <c r="H844" s="34">
        <v>1.0</v>
      </c>
      <c r="I844" s="43">
        <v>0.0</v>
      </c>
      <c r="J844" s="9" t="s">
        <v>93</v>
      </c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81">
        <v>74.20188940529083</v>
      </c>
      <c r="B845" s="23">
        <f t="shared" si="39"/>
        <v>0.5678997742</v>
      </c>
      <c r="C845" s="26">
        <v>-14.0</v>
      </c>
      <c r="D845" s="26"/>
      <c r="E845" s="23">
        <v>0.0</v>
      </c>
      <c r="F845" s="43">
        <v>1.0</v>
      </c>
      <c r="G845" s="34">
        <v>0.0</v>
      </c>
      <c r="H845" s="34">
        <v>1.0</v>
      </c>
      <c r="I845" s="43">
        <v>0.0</v>
      </c>
      <c r="J845" s="9" t="s">
        <v>93</v>
      </c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81">
        <v>74.23096476425422</v>
      </c>
      <c r="B846" s="23">
        <f t="shared" si="39"/>
        <v>0.5681223008</v>
      </c>
      <c r="C846" s="26">
        <v>-13.0</v>
      </c>
      <c r="D846" s="26"/>
      <c r="E846" s="23">
        <v>0.0</v>
      </c>
      <c r="F846" s="43">
        <v>1.0</v>
      </c>
      <c r="G846" s="34">
        <v>0.0</v>
      </c>
      <c r="H846" s="34">
        <v>1.0</v>
      </c>
      <c r="I846" s="43">
        <v>0.0</v>
      </c>
      <c r="J846" s="9" t="s">
        <v>93</v>
      </c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81">
        <v>73.78428696776832</v>
      </c>
      <c r="B847" s="23">
        <f t="shared" si="39"/>
        <v>0.5647036787</v>
      </c>
      <c r="C847" s="26">
        <v>-12.0</v>
      </c>
      <c r="D847" s="26"/>
      <c r="E847" s="23">
        <v>0.0</v>
      </c>
      <c r="F847" s="43">
        <v>1.0</v>
      </c>
      <c r="G847" s="34">
        <v>0.0</v>
      </c>
      <c r="H847" s="34">
        <v>1.0</v>
      </c>
      <c r="I847" s="43">
        <v>0.0</v>
      </c>
      <c r="J847" s="9" t="s">
        <v>93</v>
      </c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81">
        <v>74.87570706830408</v>
      </c>
      <c r="B848" s="23">
        <f t="shared" si="39"/>
        <v>0.5730567979</v>
      </c>
      <c r="C848" s="26">
        <v>-11.0</v>
      </c>
      <c r="D848" s="26"/>
      <c r="E848" s="23">
        <v>0.0</v>
      </c>
      <c r="F848" s="43">
        <v>1.0</v>
      </c>
      <c r="G848" s="34">
        <v>0.0</v>
      </c>
      <c r="H848" s="34">
        <v>1.0</v>
      </c>
      <c r="I848" s="43">
        <v>0.0</v>
      </c>
      <c r="J848" s="9" t="s">
        <v>93</v>
      </c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81">
        <v>72.74758456222722</v>
      </c>
      <c r="B849" s="23">
        <f t="shared" si="39"/>
        <v>0.5567693381</v>
      </c>
      <c r="C849" s="26">
        <v>-10.0</v>
      </c>
      <c r="D849" s="26"/>
      <c r="E849" s="23">
        <v>0.0</v>
      </c>
      <c r="F849" s="43">
        <v>1.0</v>
      </c>
      <c r="G849" s="34">
        <v>0.0</v>
      </c>
      <c r="H849" s="34">
        <v>1.0</v>
      </c>
      <c r="I849" s="43">
        <v>0.0</v>
      </c>
      <c r="J849" s="9" t="s">
        <v>93</v>
      </c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81">
        <v>74.8139979674672</v>
      </c>
      <c r="B850" s="23">
        <f t="shared" si="39"/>
        <v>0.5725845109</v>
      </c>
      <c r="C850" s="26">
        <v>-9.0</v>
      </c>
      <c r="D850" s="26"/>
      <c r="E850" s="23">
        <v>0.0</v>
      </c>
      <c r="F850" s="43">
        <v>1.0</v>
      </c>
      <c r="G850" s="34">
        <v>0.0</v>
      </c>
      <c r="H850" s="34">
        <v>1.0</v>
      </c>
      <c r="I850" s="43">
        <v>0.0</v>
      </c>
      <c r="J850" s="9" t="s">
        <v>93</v>
      </c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81">
        <v>76.93538395153928</v>
      </c>
      <c r="B851" s="23">
        <f t="shared" si="39"/>
        <v>0.5888204132</v>
      </c>
      <c r="C851" s="26">
        <v>-8.0</v>
      </c>
      <c r="D851" s="26"/>
      <c r="E851" s="23">
        <v>0.0</v>
      </c>
      <c r="F851" s="43">
        <v>1.0</v>
      </c>
      <c r="G851" s="34">
        <v>0.0</v>
      </c>
      <c r="H851" s="34">
        <v>1.0</v>
      </c>
      <c r="I851" s="43">
        <v>0.0</v>
      </c>
      <c r="J851" s="9" t="s">
        <v>93</v>
      </c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81">
        <v>79.30851674373035</v>
      </c>
      <c r="B852" s="23">
        <f t="shared" si="39"/>
        <v>0.6069830447</v>
      </c>
      <c r="C852" s="26">
        <v>-7.0</v>
      </c>
      <c r="D852" s="26"/>
      <c r="E852" s="23">
        <v>0.0</v>
      </c>
      <c r="F852" s="43">
        <v>1.0</v>
      </c>
      <c r="G852" s="34">
        <v>0.0</v>
      </c>
      <c r="H852" s="34">
        <v>1.0</v>
      </c>
      <c r="I852" s="43">
        <v>0.0</v>
      </c>
      <c r="J852" s="9" t="s">
        <v>93</v>
      </c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81">
        <v>81.09931664784537</v>
      </c>
      <c r="B853" s="23">
        <f t="shared" si="39"/>
        <v>0.6206888259</v>
      </c>
      <c r="C853" s="26">
        <v>-6.0</v>
      </c>
      <c r="D853" s="26"/>
      <c r="E853" s="23">
        <v>0.0</v>
      </c>
      <c r="F853" s="43">
        <v>1.0</v>
      </c>
      <c r="G853" s="34">
        <v>0.0</v>
      </c>
      <c r="H853" s="34">
        <v>1.0</v>
      </c>
      <c r="I853" s="43">
        <v>0.0</v>
      </c>
      <c r="J853" s="9" t="s">
        <v>93</v>
      </c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81">
        <v>80.75651805699295</v>
      </c>
      <c r="B854" s="23">
        <f t="shared" si="39"/>
        <v>0.6180652371</v>
      </c>
      <c r="C854" s="26">
        <v>-5.0</v>
      </c>
      <c r="D854" s="26"/>
      <c r="E854" s="23">
        <v>0.0</v>
      </c>
      <c r="F854" s="43">
        <v>1.0</v>
      </c>
      <c r="G854" s="34">
        <v>0.0</v>
      </c>
      <c r="H854" s="34">
        <v>1.0</v>
      </c>
      <c r="I854" s="43">
        <v>0.0</v>
      </c>
      <c r="J854" s="9" t="s">
        <v>93</v>
      </c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81">
        <v>80.09918034762141</v>
      </c>
      <c r="B855" s="23">
        <f t="shared" si="39"/>
        <v>0.6130343418</v>
      </c>
      <c r="C855" s="26">
        <v>-4.0</v>
      </c>
      <c r="D855" s="26"/>
      <c r="E855" s="23">
        <v>0.0</v>
      </c>
      <c r="F855" s="43">
        <v>1.0</v>
      </c>
      <c r="G855" s="34">
        <v>0.0</v>
      </c>
      <c r="H855" s="34">
        <v>1.0</v>
      </c>
      <c r="I855" s="43">
        <v>0.0</v>
      </c>
      <c r="J855" s="9" t="s">
        <v>93</v>
      </c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81">
        <v>76.96453748380088</v>
      </c>
      <c r="B856" s="23">
        <f t="shared" si="39"/>
        <v>0.589043538</v>
      </c>
      <c r="C856" s="26">
        <v>-3.0</v>
      </c>
      <c r="D856" s="26"/>
      <c r="E856" s="23">
        <v>0.0</v>
      </c>
      <c r="F856" s="43">
        <v>1.0</v>
      </c>
      <c r="G856" s="34">
        <v>0.0</v>
      </c>
      <c r="H856" s="34">
        <v>1.0</v>
      </c>
      <c r="I856" s="43">
        <v>0.0</v>
      </c>
      <c r="J856" s="9" t="s">
        <v>93</v>
      </c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81">
        <v>81.40848175589767</v>
      </c>
      <c r="B857" s="23">
        <f t="shared" si="39"/>
        <v>0.6230550028</v>
      </c>
      <c r="C857" s="26">
        <v>-2.0</v>
      </c>
      <c r="D857" s="26"/>
      <c r="E857" s="23">
        <v>0.0</v>
      </c>
      <c r="F857" s="43">
        <v>1.0</v>
      </c>
      <c r="G857" s="34">
        <v>0.0</v>
      </c>
      <c r="H857" s="34">
        <v>1.0</v>
      </c>
      <c r="I857" s="43">
        <v>0.0</v>
      </c>
      <c r="J857" s="9" t="s">
        <v>93</v>
      </c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81">
        <v>78.41683524893638</v>
      </c>
      <c r="B858" s="23">
        <f t="shared" si="39"/>
        <v>0.6001586131</v>
      </c>
      <c r="C858" s="26">
        <v>-1.0</v>
      </c>
      <c r="D858" s="26"/>
      <c r="E858" s="23">
        <v>0.0</v>
      </c>
      <c r="F858" s="43">
        <v>1.0</v>
      </c>
      <c r="G858" s="34">
        <v>0.0</v>
      </c>
      <c r="H858" s="34">
        <v>1.0</v>
      </c>
      <c r="I858" s="43">
        <v>0.0</v>
      </c>
      <c r="J858" s="9" t="s">
        <v>93</v>
      </c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81">
        <v>80.70626269907237</v>
      </c>
      <c r="B859" s="23">
        <f t="shared" si="39"/>
        <v>0.6176806107</v>
      </c>
      <c r="C859" s="26">
        <v>0.0</v>
      </c>
      <c r="D859" s="26"/>
      <c r="E859" s="23">
        <v>0.0</v>
      </c>
      <c r="F859" s="43">
        <v>1.0</v>
      </c>
      <c r="G859" s="34">
        <v>0.0</v>
      </c>
      <c r="H859" s="34">
        <v>1.0</v>
      </c>
      <c r="I859" s="43">
        <v>0.0</v>
      </c>
      <c r="J859" s="9" t="s">
        <v>93</v>
      </c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81">
        <v>80.68788136026258</v>
      </c>
      <c r="B860" s="23">
        <f t="shared" si="39"/>
        <v>0.6175399302</v>
      </c>
      <c r="C860" s="26">
        <v>1.0</v>
      </c>
      <c r="D860" s="26"/>
      <c r="E860" s="23">
        <v>0.0</v>
      </c>
      <c r="F860" s="43">
        <v>1.0</v>
      </c>
      <c r="G860" s="34">
        <v>0.0</v>
      </c>
      <c r="H860" s="34">
        <v>1.0</v>
      </c>
      <c r="I860" s="43">
        <v>0.0</v>
      </c>
      <c r="J860" s="9" t="s">
        <v>93</v>
      </c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81">
        <v>77.63994254656079</v>
      </c>
      <c r="B861" s="23">
        <f t="shared" si="39"/>
        <v>0.5942127107</v>
      </c>
      <c r="C861" s="26">
        <v>2.0</v>
      </c>
      <c r="D861" s="26"/>
      <c r="E861" s="23">
        <v>0.0</v>
      </c>
      <c r="F861" s="43">
        <v>1.0</v>
      </c>
      <c r="G861" s="34">
        <v>0.0</v>
      </c>
      <c r="H861" s="34">
        <v>1.0</v>
      </c>
      <c r="I861" s="43">
        <v>0.0</v>
      </c>
      <c r="J861" s="9" t="s">
        <v>93</v>
      </c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81">
        <v>77.71740419264589</v>
      </c>
      <c r="B862" s="23">
        <f t="shared" si="39"/>
        <v>0.5948055588</v>
      </c>
      <c r="C862" s="26">
        <v>3.0</v>
      </c>
      <c r="D862" s="26"/>
      <c r="E862" s="23">
        <v>0.0</v>
      </c>
      <c r="F862" s="43">
        <v>1.0</v>
      </c>
      <c r="G862" s="34">
        <v>0.0</v>
      </c>
      <c r="H862" s="34">
        <v>1.0</v>
      </c>
      <c r="I862" s="43">
        <v>0.0</v>
      </c>
      <c r="J862" s="9" t="s">
        <v>93</v>
      </c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81">
        <v>78.7157158673026</v>
      </c>
      <c r="B863" s="23">
        <f t="shared" si="39"/>
        <v>0.6024460782</v>
      </c>
      <c r="C863" s="26">
        <v>4.0</v>
      </c>
      <c r="D863" s="26"/>
      <c r="E863" s="23">
        <v>0.0</v>
      </c>
      <c r="F863" s="43">
        <v>1.0</v>
      </c>
      <c r="G863" s="34">
        <v>0.0</v>
      </c>
      <c r="H863" s="34">
        <v>1.0</v>
      </c>
      <c r="I863" s="43">
        <v>0.0</v>
      </c>
      <c r="J863" s="9" t="s">
        <v>93</v>
      </c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81">
        <v>80.32520713536971</v>
      </c>
      <c r="B864" s="23">
        <f t="shared" si="39"/>
        <v>0.6147642245</v>
      </c>
      <c r="C864" s="26">
        <v>5.0</v>
      </c>
      <c r="D864" s="26"/>
      <c r="E864" s="23">
        <v>0.0</v>
      </c>
      <c r="F864" s="43">
        <v>1.0</v>
      </c>
      <c r="G864" s="34">
        <v>0.0</v>
      </c>
      <c r="H864" s="34">
        <v>1.0</v>
      </c>
      <c r="I864" s="43">
        <v>0.0</v>
      </c>
      <c r="J864" s="9" t="s">
        <v>93</v>
      </c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81">
        <v>78.86231737508004</v>
      </c>
      <c r="B865" s="23">
        <f t="shared" si="39"/>
        <v>0.6035680842</v>
      </c>
      <c r="C865" s="26">
        <v>6.0</v>
      </c>
      <c r="D865" s="26"/>
      <c r="E865" s="23">
        <v>0.0</v>
      </c>
      <c r="F865" s="43">
        <v>1.0</v>
      </c>
      <c r="G865" s="34">
        <v>0.0</v>
      </c>
      <c r="H865" s="34">
        <v>1.0</v>
      </c>
      <c r="I865" s="43">
        <v>0.0</v>
      </c>
      <c r="J865" s="9" t="s">
        <v>93</v>
      </c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81">
        <v>79.99804928788848</v>
      </c>
      <c r="B866" s="23">
        <f t="shared" si="39"/>
        <v>0.6122603413</v>
      </c>
      <c r="C866" s="26">
        <v>7.0</v>
      </c>
      <c r="D866" s="26"/>
      <c r="E866" s="23">
        <v>0.0</v>
      </c>
      <c r="F866" s="43">
        <v>1.0</v>
      </c>
      <c r="G866" s="34">
        <v>0.0</v>
      </c>
      <c r="H866" s="34">
        <v>1.0</v>
      </c>
      <c r="I866" s="43">
        <v>0.0</v>
      </c>
      <c r="J866" s="9" t="s">
        <v>93</v>
      </c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81">
        <v>76.40675960504853</v>
      </c>
      <c r="B867" s="23">
        <f t="shared" si="39"/>
        <v>0.584774618</v>
      </c>
      <c r="C867" s="26">
        <v>8.0</v>
      </c>
      <c r="D867" s="26"/>
      <c r="E867" s="23">
        <v>0.0</v>
      </c>
      <c r="F867" s="43">
        <v>1.0</v>
      </c>
      <c r="G867" s="34">
        <v>0.0</v>
      </c>
      <c r="H867" s="34">
        <v>1.0</v>
      </c>
      <c r="I867" s="43">
        <v>0.0</v>
      </c>
      <c r="J867" s="9" t="s">
        <v>93</v>
      </c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81">
        <v>72.45906243564824</v>
      </c>
      <c r="B868" s="23">
        <f t="shared" si="39"/>
        <v>0.554561151</v>
      </c>
      <c r="C868" s="26">
        <v>9.0</v>
      </c>
      <c r="D868" s="26"/>
      <c r="E868" s="23">
        <v>0.0</v>
      </c>
      <c r="F868" s="43">
        <v>1.0</v>
      </c>
      <c r="G868" s="34">
        <v>0.0</v>
      </c>
      <c r="H868" s="34">
        <v>1.0</v>
      </c>
      <c r="I868" s="43">
        <v>0.0</v>
      </c>
      <c r="J868" s="9" t="s">
        <v>93</v>
      </c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81">
        <v>74.86993603030729</v>
      </c>
      <c r="B869" s="23">
        <f t="shared" si="39"/>
        <v>0.5730126296</v>
      </c>
      <c r="C869" s="26">
        <v>10.0</v>
      </c>
      <c r="D869" s="26"/>
      <c r="E869" s="23">
        <v>0.0</v>
      </c>
      <c r="F869" s="43">
        <v>1.0</v>
      </c>
      <c r="G869" s="34">
        <v>0.0</v>
      </c>
      <c r="H869" s="34">
        <v>1.0</v>
      </c>
      <c r="I869" s="43">
        <v>0.0</v>
      </c>
      <c r="J869" s="9" t="s">
        <v>93</v>
      </c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81">
        <v>27.7733407411536</v>
      </c>
      <c r="B870" s="23">
        <f t="shared" ref="B870:B897" si="40">A870/MAX(A$870:A$1048576)</f>
        <v>0.2125616216</v>
      </c>
      <c r="C870" s="26">
        <v>-17.0</v>
      </c>
      <c r="D870" s="26"/>
      <c r="E870" s="23">
        <v>0.0</v>
      </c>
      <c r="F870" s="43">
        <v>1.0</v>
      </c>
      <c r="G870" s="34">
        <v>0.0</v>
      </c>
      <c r="H870" s="34">
        <v>1.0</v>
      </c>
      <c r="I870" s="43">
        <v>0.0</v>
      </c>
      <c r="J870" s="9" t="s">
        <v>95</v>
      </c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81">
        <v>27.99343960898573</v>
      </c>
      <c r="B871" s="23">
        <f t="shared" si="40"/>
        <v>0.2142461353</v>
      </c>
      <c r="C871" s="26">
        <v>-16.0</v>
      </c>
      <c r="D871" s="26"/>
      <c r="E871" s="23">
        <v>0.0</v>
      </c>
      <c r="F871" s="43">
        <v>1.0</v>
      </c>
      <c r="G871" s="34">
        <v>0.0</v>
      </c>
      <c r="H871" s="34">
        <v>1.0</v>
      </c>
      <c r="I871" s="43">
        <v>0.0</v>
      </c>
      <c r="J871" s="9" t="s">
        <v>95</v>
      </c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81">
        <v>28.49911244138789</v>
      </c>
      <c r="B872" s="23">
        <f t="shared" si="40"/>
        <v>0.2181162724</v>
      </c>
      <c r="C872" s="26">
        <v>-15.0</v>
      </c>
      <c r="D872" s="26"/>
      <c r="E872" s="23">
        <v>0.0</v>
      </c>
      <c r="F872" s="43">
        <v>1.0</v>
      </c>
      <c r="G872" s="34">
        <v>0.0</v>
      </c>
      <c r="H872" s="34">
        <v>1.0</v>
      </c>
      <c r="I872" s="43">
        <v>0.0</v>
      </c>
      <c r="J872" s="9" t="s">
        <v>95</v>
      </c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81">
        <v>29.15878250306162</v>
      </c>
      <c r="B873" s="23">
        <f t="shared" si="40"/>
        <v>0.2231650182</v>
      </c>
      <c r="C873" s="26">
        <v>-14.0</v>
      </c>
      <c r="D873" s="26"/>
      <c r="E873" s="23">
        <v>0.0</v>
      </c>
      <c r="F873" s="43">
        <v>1.0</v>
      </c>
      <c r="G873" s="34">
        <v>0.0</v>
      </c>
      <c r="H873" s="34">
        <v>1.0</v>
      </c>
      <c r="I873" s="43">
        <v>0.0</v>
      </c>
      <c r="J873" s="9" t="s">
        <v>95</v>
      </c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81">
        <v>28.46691929162319</v>
      </c>
      <c r="B874" s="23">
        <f t="shared" si="40"/>
        <v>0.217869884</v>
      </c>
      <c r="C874" s="26">
        <v>-13.0</v>
      </c>
      <c r="D874" s="26"/>
      <c r="E874" s="23">
        <v>0.0</v>
      </c>
      <c r="F874" s="43">
        <v>1.0</v>
      </c>
      <c r="G874" s="34">
        <v>0.0</v>
      </c>
      <c r="H874" s="34">
        <v>1.0</v>
      </c>
      <c r="I874" s="43">
        <v>0.0</v>
      </c>
      <c r="J874" s="9" t="s">
        <v>95</v>
      </c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81">
        <v>28.51841095588688</v>
      </c>
      <c r="B875" s="23">
        <f t="shared" si="40"/>
        <v>0.2182639724</v>
      </c>
      <c r="C875" s="26">
        <v>-12.0</v>
      </c>
      <c r="D875" s="26"/>
      <c r="E875" s="23">
        <v>0.0</v>
      </c>
      <c r="F875" s="43">
        <v>1.0</v>
      </c>
      <c r="G875" s="34">
        <v>0.0</v>
      </c>
      <c r="H875" s="34">
        <v>1.0</v>
      </c>
      <c r="I875" s="43">
        <v>0.0</v>
      </c>
      <c r="J875" s="9" t="s">
        <v>95</v>
      </c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81">
        <v>29.00116787445666</v>
      </c>
      <c r="B876" s="23">
        <f t="shared" si="40"/>
        <v>0.221958724</v>
      </c>
      <c r="C876" s="26">
        <v>-11.0</v>
      </c>
      <c r="D876" s="26"/>
      <c r="E876" s="23">
        <v>0.0</v>
      </c>
      <c r="F876" s="43">
        <v>1.0</v>
      </c>
      <c r="G876" s="34">
        <v>0.0</v>
      </c>
      <c r="H876" s="34">
        <v>1.0</v>
      </c>
      <c r="I876" s="43">
        <v>0.0</v>
      </c>
      <c r="J876" s="9" t="s">
        <v>95</v>
      </c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81">
        <v>29.11811430475159</v>
      </c>
      <c r="B877" s="23">
        <f t="shared" si="40"/>
        <v>0.2228537666</v>
      </c>
      <c r="C877" s="26">
        <v>-10.0</v>
      </c>
      <c r="D877" s="26"/>
      <c r="E877" s="23">
        <v>0.0</v>
      </c>
      <c r="F877" s="43">
        <v>1.0</v>
      </c>
      <c r="G877" s="34">
        <v>0.0</v>
      </c>
      <c r="H877" s="34">
        <v>1.0</v>
      </c>
      <c r="I877" s="43">
        <v>0.0</v>
      </c>
      <c r="J877" s="9" t="s">
        <v>95</v>
      </c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81">
        <v>28.37210279006018</v>
      </c>
      <c r="B878" s="23">
        <f t="shared" si="40"/>
        <v>0.2171442115</v>
      </c>
      <c r="C878" s="26">
        <v>-9.0</v>
      </c>
      <c r="D878" s="26"/>
      <c r="E878" s="23">
        <v>0.0</v>
      </c>
      <c r="F878" s="43">
        <v>1.0</v>
      </c>
      <c r="G878" s="34">
        <v>0.0</v>
      </c>
      <c r="H878" s="34">
        <v>1.0</v>
      </c>
      <c r="I878" s="43">
        <v>0.0</v>
      </c>
      <c r="J878" s="9" t="s">
        <v>95</v>
      </c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81">
        <v>27.94954676436294</v>
      </c>
      <c r="B879" s="23">
        <f t="shared" si="40"/>
        <v>0.213910204</v>
      </c>
      <c r="C879" s="26">
        <v>-8.0</v>
      </c>
      <c r="D879" s="26"/>
      <c r="E879" s="23">
        <v>0.0</v>
      </c>
      <c r="F879" s="43">
        <v>1.0</v>
      </c>
      <c r="G879" s="34">
        <v>0.0</v>
      </c>
      <c r="H879" s="34">
        <v>1.0</v>
      </c>
      <c r="I879" s="43">
        <v>0.0</v>
      </c>
      <c r="J879" s="9" t="s">
        <v>95</v>
      </c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81">
        <v>28.72664217472478</v>
      </c>
      <c r="B880" s="23">
        <f t="shared" si="40"/>
        <v>0.2198576578</v>
      </c>
      <c r="C880" s="26">
        <v>-7.0</v>
      </c>
      <c r="D880" s="26"/>
      <c r="E880" s="23">
        <v>0.0</v>
      </c>
      <c r="F880" s="43">
        <v>1.0</v>
      </c>
      <c r="G880" s="34">
        <v>0.0</v>
      </c>
      <c r="H880" s="34">
        <v>1.0</v>
      </c>
      <c r="I880" s="43">
        <v>0.0</v>
      </c>
      <c r="J880" s="9" t="s">
        <v>95</v>
      </c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81">
        <v>29.02629214320007</v>
      </c>
      <c r="B881" s="23">
        <f t="shared" si="40"/>
        <v>0.2221510111</v>
      </c>
      <c r="C881" s="26">
        <v>-6.0</v>
      </c>
      <c r="D881" s="26"/>
      <c r="E881" s="23">
        <v>0.0</v>
      </c>
      <c r="F881" s="43">
        <v>1.0</v>
      </c>
      <c r="G881" s="34">
        <v>0.0</v>
      </c>
      <c r="H881" s="34">
        <v>1.0</v>
      </c>
      <c r="I881" s="43">
        <v>0.0</v>
      </c>
      <c r="J881" s="9" t="s">
        <v>95</v>
      </c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81">
        <v>28.91466482133963</v>
      </c>
      <c r="B882" s="23">
        <f t="shared" si="40"/>
        <v>0.221296678</v>
      </c>
      <c r="C882" s="26">
        <v>-5.0</v>
      </c>
      <c r="D882" s="26"/>
      <c r="E882" s="23">
        <v>0.0</v>
      </c>
      <c r="F882" s="43">
        <v>1.0</v>
      </c>
      <c r="G882" s="34">
        <v>0.0</v>
      </c>
      <c r="H882" s="34">
        <v>1.0</v>
      </c>
      <c r="I882" s="43">
        <v>0.0</v>
      </c>
      <c r="J882" s="9" t="s">
        <v>95</v>
      </c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81">
        <v>29.4211202816922</v>
      </c>
      <c r="B883" s="23">
        <f t="shared" si="40"/>
        <v>0.2251728049</v>
      </c>
      <c r="C883" s="26">
        <v>-4.0</v>
      </c>
      <c r="D883" s="26"/>
      <c r="E883" s="23">
        <v>0.0</v>
      </c>
      <c r="F883" s="43">
        <v>1.0</v>
      </c>
      <c r="G883" s="34">
        <v>0.0</v>
      </c>
      <c r="H883" s="34">
        <v>1.0</v>
      </c>
      <c r="I883" s="43">
        <v>0.0</v>
      </c>
      <c r="J883" s="9" t="s">
        <v>95</v>
      </c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81">
        <v>28.0825005327258</v>
      </c>
      <c r="B884" s="23">
        <f t="shared" si="40"/>
        <v>0.2149277578</v>
      </c>
      <c r="C884" s="26">
        <v>-3.0</v>
      </c>
      <c r="D884" s="26"/>
      <c r="E884" s="23">
        <v>0.0</v>
      </c>
      <c r="F884" s="43">
        <v>1.0</v>
      </c>
      <c r="G884" s="34">
        <v>0.0</v>
      </c>
      <c r="H884" s="34">
        <v>1.0</v>
      </c>
      <c r="I884" s="43">
        <v>0.0</v>
      </c>
      <c r="J884" s="9" t="s">
        <v>95</v>
      </c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81">
        <v>29.86906286359393</v>
      </c>
      <c r="B885" s="23">
        <f t="shared" si="40"/>
        <v>0.228601107</v>
      </c>
      <c r="C885" s="26">
        <v>-2.0</v>
      </c>
      <c r="D885" s="26"/>
      <c r="E885" s="23">
        <v>0.0</v>
      </c>
      <c r="F885" s="43">
        <v>1.0</v>
      </c>
      <c r="G885" s="34">
        <v>0.0</v>
      </c>
      <c r="H885" s="34">
        <v>1.0</v>
      </c>
      <c r="I885" s="43">
        <v>0.0</v>
      </c>
      <c r="J885" s="9" t="s">
        <v>95</v>
      </c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81">
        <v>30.39835626431445</v>
      </c>
      <c r="B886" s="23">
        <f t="shared" si="40"/>
        <v>0.2326520227</v>
      </c>
      <c r="C886" s="26">
        <v>-1.0</v>
      </c>
      <c r="D886" s="26"/>
      <c r="E886" s="23">
        <v>0.0</v>
      </c>
      <c r="F886" s="43">
        <v>1.0</v>
      </c>
      <c r="G886" s="34">
        <v>0.0</v>
      </c>
      <c r="H886" s="34">
        <v>1.0</v>
      </c>
      <c r="I886" s="43">
        <v>0.0</v>
      </c>
      <c r="J886" s="9" t="s">
        <v>95</v>
      </c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81">
        <v>29.89110082734104</v>
      </c>
      <c r="B887" s="23">
        <f t="shared" si="40"/>
        <v>0.2287697732</v>
      </c>
      <c r="C887" s="26">
        <v>0.0</v>
      </c>
      <c r="D887" s="26"/>
      <c r="E887" s="23">
        <v>0.0</v>
      </c>
      <c r="F887" s="43">
        <v>1.0</v>
      </c>
      <c r="G887" s="34">
        <v>0.0</v>
      </c>
      <c r="H887" s="34">
        <v>1.0</v>
      </c>
      <c r="I887" s="43">
        <v>0.0</v>
      </c>
      <c r="J887" s="9" t="s">
        <v>95</v>
      </c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81">
        <v>30.34713652995524</v>
      </c>
      <c r="B888" s="23">
        <f t="shared" si="40"/>
        <v>0.2322600155</v>
      </c>
      <c r="C888" s="26">
        <v>1.0</v>
      </c>
      <c r="D888" s="26"/>
      <c r="E888" s="23">
        <v>0.0</v>
      </c>
      <c r="F888" s="43">
        <v>1.0</v>
      </c>
      <c r="G888" s="34">
        <v>0.0</v>
      </c>
      <c r="H888" s="34">
        <v>1.0</v>
      </c>
      <c r="I888" s="43">
        <v>0.0</v>
      </c>
      <c r="J888" s="9" t="s">
        <v>95</v>
      </c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81">
        <v>28.40017511988131</v>
      </c>
      <c r="B889" s="23">
        <f t="shared" si="40"/>
        <v>0.2173590614</v>
      </c>
      <c r="C889" s="26">
        <v>2.0</v>
      </c>
      <c r="D889" s="26"/>
      <c r="E889" s="23">
        <v>0.0</v>
      </c>
      <c r="F889" s="43">
        <v>1.0</v>
      </c>
      <c r="G889" s="34">
        <v>0.0</v>
      </c>
      <c r="H889" s="34">
        <v>1.0</v>
      </c>
      <c r="I889" s="43">
        <v>0.0</v>
      </c>
      <c r="J889" s="9" t="s">
        <v>95</v>
      </c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81">
        <v>28.00444035214413</v>
      </c>
      <c r="B890" s="23">
        <f t="shared" si="40"/>
        <v>0.2143303288</v>
      </c>
      <c r="C890" s="26">
        <v>3.0</v>
      </c>
      <c r="D890" s="26"/>
      <c r="E890" s="23">
        <v>0.0</v>
      </c>
      <c r="F890" s="43">
        <v>1.0</v>
      </c>
      <c r="G890" s="34">
        <v>0.0</v>
      </c>
      <c r="H890" s="34">
        <v>1.0</v>
      </c>
      <c r="I890" s="43">
        <v>0.0</v>
      </c>
      <c r="J890" s="9" t="s">
        <v>95</v>
      </c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81">
        <v>28.25312578649073</v>
      </c>
      <c r="B891" s="23">
        <f t="shared" si="40"/>
        <v>0.2162336281</v>
      </c>
      <c r="C891" s="26">
        <v>4.0</v>
      </c>
      <c r="D891" s="26"/>
      <c r="E891" s="23">
        <v>0.0</v>
      </c>
      <c r="F891" s="43">
        <v>1.0</v>
      </c>
      <c r="G891" s="34">
        <v>0.0</v>
      </c>
      <c r="H891" s="34">
        <v>1.0</v>
      </c>
      <c r="I891" s="43">
        <v>0.0</v>
      </c>
      <c r="J891" s="9" t="s">
        <v>95</v>
      </c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81">
        <v>27.28318836479236</v>
      </c>
      <c r="B892" s="23">
        <f t="shared" si="40"/>
        <v>0.2088102693</v>
      </c>
      <c r="C892" s="26">
        <v>5.0</v>
      </c>
      <c r="D892" s="26"/>
      <c r="E892" s="23">
        <v>0.0</v>
      </c>
      <c r="F892" s="43">
        <v>1.0</v>
      </c>
      <c r="G892" s="34">
        <v>0.0</v>
      </c>
      <c r="H892" s="34">
        <v>1.0</v>
      </c>
      <c r="I892" s="43">
        <v>0.0</v>
      </c>
      <c r="J892" s="9" t="s">
        <v>95</v>
      </c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81">
        <v>26.73162170010731</v>
      </c>
      <c r="B893" s="23">
        <f t="shared" si="40"/>
        <v>0.2045888865</v>
      </c>
      <c r="C893" s="26">
        <v>6.0</v>
      </c>
      <c r="D893" s="26"/>
      <c r="E893" s="23">
        <v>0.0</v>
      </c>
      <c r="F893" s="43">
        <v>1.0</v>
      </c>
      <c r="G893" s="34">
        <v>0.0</v>
      </c>
      <c r="H893" s="34">
        <v>1.0</v>
      </c>
      <c r="I893" s="43">
        <v>0.0</v>
      </c>
      <c r="J893" s="9" t="s">
        <v>95</v>
      </c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81">
        <v>26.9051324510138</v>
      </c>
      <c r="B894" s="23">
        <f t="shared" si="40"/>
        <v>0.2059168408</v>
      </c>
      <c r="C894" s="26">
        <v>7.0</v>
      </c>
      <c r="D894" s="26"/>
      <c r="E894" s="23">
        <v>0.0</v>
      </c>
      <c r="F894" s="43">
        <v>1.0</v>
      </c>
      <c r="G894" s="34">
        <v>0.0</v>
      </c>
      <c r="H894" s="34">
        <v>1.0</v>
      </c>
      <c r="I894" s="43">
        <v>0.0</v>
      </c>
      <c r="J894" s="9" t="s">
        <v>95</v>
      </c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81">
        <v>25.69936008892347</v>
      </c>
      <c r="B895" s="23">
        <f t="shared" si="40"/>
        <v>0.1966885333</v>
      </c>
      <c r="C895" s="26">
        <v>8.0</v>
      </c>
      <c r="D895" s="26"/>
      <c r="E895" s="23">
        <v>0.0</v>
      </c>
      <c r="F895" s="43">
        <v>1.0</v>
      </c>
      <c r="G895" s="34">
        <v>0.0</v>
      </c>
      <c r="H895" s="34">
        <v>1.0</v>
      </c>
      <c r="I895" s="43">
        <v>0.0</v>
      </c>
      <c r="J895" s="9" t="s">
        <v>95</v>
      </c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81">
        <v>24.58290183708689</v>
      </c>
      <c r="B896" s="23">
        <f t="shared" si="40"/>
        <v>0.188143786</v>
      </c>
      <c r="C896" s="26">
        <v>9.0</v>
      </c>
      <c r="D896" s="26"/>
      <c r="E896" s="23">
        <v>0.0</v>
      </c>
      <c r="F896" s="43">
        <v>1.0</v>
      </c>
      <c r="G896" s="34">
        <v>0.0</v>
      </c>
      <c r="H896" s="34">
        <v>1.0</v>
      </c>
      <c r="I896" s="43">
        <v>0.0</v>
      </c>
      <c r="J896" s="9" t="s">
        <v>95</v>
      </c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81">
        <v>23.72521004024896</v>
      </c>
      <c r="B897" s="23">
        <f t="shared" si="40"/>
        <v>0.1815794926</v>
      </c>
      <c r="C897" s="26">
        <v>10.0</v>
      </c>
      <c r="D897" s="26"/>
      <c r="E897" s="23">
        <v>0.0</v>
      </c>
      <c r="F897" s="43">
        <v>1.0</v>
      </c>
      <c r="G897" s="34">
        <v>0.0</v>
      </c>
      <c r="H897" s="34">
        <v>1.0</v>
      </c>
      <c r="I897" s="43">
        <v>0.0</v>
      </c>
      <c r="J897" s="9" t="s">
        <v>95</v>
      </c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81">
        <v>17.2616529648713</v>
      </c>
      <c r="B898" s="23">
        <f t="shared" ref="B898:B925" si="41">A898/MAX(A$898:A$1048576)</f>
        <v>0.1321110406</v>
      </c>
      <c r="C898" s="26">
        <v>-17.0</v>
      </c>
      <c r="D898" s="26"/>
      <c r="E898" s="23">
        <v>0.0</v>
      </c>
      <c r="F898" s="43">
        <v>1.0</v>
      </c>
      <c r="G898" s="34">
        <v>0.0</v>
      </c>
      <c r="H898" s="34">
        <v>1.0</v>
      </c>
      <c r="I898" s="43">
        <v>0.0</v>
      </c>
      <c r="J898" s="9" t="s">
        <v>99</v>
      </c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81">
        <v>17.30724959763258</v>
      </c>
      <c r="B899" s="23">
        <f t="shared" si="41"/>
        <v>0.1324600117</v>
      </c>
      <c r="C899" s="26">
        <v>-16.0</v>
      </c>
      <c r="D899" s="26"/>
      <c r="E899" s="23">
        <v>0.0</v>
      </c>
      <c r="F899" s="43">
        <v>1.0</v>
      </c>
      <c r="G899" s="34">
        <v>0.0</v>
      </c>
      <c r="H899" s="34">
        <v>1.0</v>
      </c>
      <c r="I899" s="43">
        <v>0.0</v>
      </c>
      <c r="J899" s="9" t="s">
        <v>99</v>
      </c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81">
        <v>16.7600945908005</v>
      </c>
      <c r="B900" s="23">
        <f t="shared" si="41"/>
        <v>0.1282723932</v>
      </c>
      <c r="C900" s="26">
        <v>-15.0</v>
      </c>
      <c r="D900" s="26"/>
      <c r="E900" s="23">
        <v>0.0</v>
      </c>
      <c r="F900" s="43">
        <v>1.0</v>
      </c>
      <c r="G900" s="34">
        <v>0.0</v>
      </c>
      <c r="H900" s="34">
        <v>1.0</v>
      </c>
      <c r="I900" s="43">
        <v>0.0</v>
      </c>
      <c r="J900" s="9" t="s">
        <v>99</v>
      </c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81">
        <v>17.87050773663492</v>
      </c>
      <c r="B901" s="23">
        <f t="shared" si="41"/>
        <v>0.1367708746</v>
      </c>
      <c r="C901" s="26">
        <v>-14.0</v>
      </c>
      <c r="D901" s="26"/>
      <c r="E901" s="23">
        <v>0.0</v>
      </c>
      <c r="F901" s="43">
        <v>1.0</v>
      </c>
      <c r="G901" s="34">
        <v>0.0</v>
      </c>
      <c r="H901" s="34">
        <v>1.0</v>
      </c>
      <c r="I901" s="43">
        <v>0.0</v>
      </c>
      <c r="J901" s="9" t="s">
        <v>99</v>
      </c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81">
        <v>17.6983004319545</v>
      </c>
      <c r="B902" s="23">
        <f t="shared" si="41"/>
        <v>0.1354528961</v>
      </c>
      <c r="C902" s="26">
        <v>-13.0</v>
      </c>
      <c r="D902" s="26"/>
      <c r="E902" s="23">
        <v>0.0</v>
      </c>
      <c r="F902" s="43">
        <v>1.0</v>
      </c>
      <c r="G902" s="34">
        <v>0.0</v>
      </c>
      <c r="H902" s="34">
        <v>1.0</v>
      </c>
      <c r="I902" s="43">
        <v>0.0</v>
      </c>
      <c r="J902" s="9" t="s">
        <v>99</v>
      </c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81">
        <v>17.23186065856882</v>
      </c>
      <c r="B903" s="23">
        <f t="shared" si="41"/>
        <v>0.1318830269</v>
      </c>
      <c r="C903" s="26">
        <v>-12.0</v>
      </c>
      <c r="D903" s="26"/>
      <c r="E903" s="23">
        <v>0.0</v>
      </c>
      <c r="F903" s="43">
        <v>1.0</v>
      </c>
      <c r="G903" s="34">
        <v>0.0</v>
      </c>
      <c r="H903" s="34">
        <v>1.0</v>
      </c>
      <c r="I903" s="43">
        <v>0.0</v>
      </c>
      <c r="J903" s="9" t="s">
        <v>99</v>
      </c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81">
        <v>18.07459595630284</v>
      </c>
      <c r="B904" s="23">
        <f t="shared" si="41"/>
        <v>0.1383328517</v>
      </c>
      <c r="C904" s="26">
        <v>-11.0</v>
      </c>
      <c r="D904" s="26"/>
      <c r="E904" s="23">
        <v>0.0</v>
      </c>
      <c r="F904" s="43">
        <v>1.0</v>
      </c>
      <c r="G904" s="34">
        <v>0.0</v>
      </c>
      <c r="H904" s="34">
        <v>1.0</v>
      </c>
      <c r="I904" s="43">
        <v>0.0</v>
      </c>
      <c r="J904" s="9" t="s">
        <v>99</v>
      </c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81">
        <v>18.40050677426963</v>
      </c>
      <c r="B905" s="23">
        <f t="shared" si="41"/>
        <v>0.1408271909</v>
      </c>
      <c r="C905" s="26">
        <v>-10.0</v>
      </c>
      <c r="D905" s="26"/>
      <c r="E905" s="23">
        <v>0.0</v>
      </c>
      <c r="F905" s="43">
        <v>1.0</v>
      </c>
      <c r="G905" s="34">
        <v>0.0</v>
      </c>
      <c r="H905" s="34">
        <v>1.0</v>
      </c>
      <c r="I905" s="43">
        <v>0.0</v>
      </c>
      <c r="J905" s="9" t="s">
        <v>99</v>
      </c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81">
        <v>18.81437357669573</v>
      </c>
      <c r="B906" s="23">
        <f t="shared" si="41"/>
        <v>0.143994696</v>
      </c>
      <c r="C906" s="26">
        <v>-9.0</v>
      </c>
      <c r="D906" s="26"/>
      <c r="E906" s="23">
        <v>0.0</v>
      </c>
      <c r="F906" s="43">
        <v>1.0</v>
      </c>
      <c r="G906" s="34">
        <v>0.0</v>
      </c>
      <c r="H906" s="34">
        <v>1.0</v>
      </c>
      <c r="I906" s="43">
        <v>0.0</v>
      </c>
      <c r="J906" s="9" t="s">
        <v>99</v>
      </c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81">
        <v>19.33026603303972</v>
      </c>
      <c r="B907" s="23">
        <f t="shared" si="41"/>
        <v>0.1479430484</v>
      </c>
      <c r="C907" s="26">
        <v>-8.0</v>
      </c>
      <c r="D907" s="26"/>
      <c r="E907" s="23">
        <v>0.0</v>
      </c>
      <c r="F907" s="43">
        <v>1.0</v>
      </c>
      <c r="G907" s="34">
        <v>0.0</v>
      </c>
      <c r="H907" s="34">
        <v>1.0</v>
      </c>
      <c r="I907" s="43">
        <v>0.0</v>
      </c>
      <c r="J907" s="9" t="s">
        <v>99</v>
      </c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81">
        <v>20.01313978771694</v>
      </c>
      <c r="B908" s="23">
        <f t="shared" si="41"/>
        <v>0.1531693823</v>
      </c>
      <c r="C908" s="26">
        <v>-7.0</v>
      </c>
      <c r="D908" s="26"/>
      <c r="E908" s="23">
        <v>0.0</v>
      </c>
      <c r="F908" s="43">
        <v>1.0</v>
      </c>
      <c r="G908" s="34">
        <v>0.0</v>
      </c>
      <c r="H908" s="34">
        <v>1.0</v>
      </c>
      <c r="I908" s="43">
        <v>0.0</v>
      </c>
      <c r="J908" s="9" t="s">
        <v>99</v>
      </c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81">
        <v>19.23753812887423</v>
      </c>
      <c r="B909" s="23">
        <f t="shared" si="41"/>
        <v>0.1472333609</v>
      </c>
      <c r="C909" s="26">
        <v>-6.0</v>
      </c>
      <c r="D909" s="26"/>
      <c r="E909" s="23">
        <v>0.0</v>
      </c>
      <c r="F909" s="43">
        <v>1.0</v>
      </c>
      <c r="G909" s="34">
        <v>0.0</v>
      </c>
      <c r="H909" s="34">
        <v>1.0</v>
      </c>
      <c r="I909" s="43">
        <v>0.0</v>
      </c>
      <c r="J909" s="9" t="s">
        <v>99</v>
      </c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81">
        <v>19.42215513164183</v>
      </c>
      <c r="B910" s="23">
        <f t="shared" si="41"/>
        <v>0.1486463162</v>
      </c>
      <c r="C910" s="26">
        <v>-5.0</v>
      </c>
      <c r="D910" s="26"/>
      <c r="E910" s="23">
        <v>0.0</v>
      </c>
      <c r="F910" s="43">
        <v>1.0</v>
      </c>
      <c r="G910" s="34">
        <v>0.0</v>
      </c>
      <c r="H910" s="34">
        <v>1.0</v>
      </c>
      <c r="I910" s="43">
        <v>0.0</v>
      </c>
      <c r="J910" s="9" t="s">
        <v>99</v>
      </c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81">
        <v>19.37729905441507</v>
      </c>
      <c r="B911" s="23">
        <f t="shared" si="41"/>
        <v>0.1483030129</v>
      </c>
      <c r="C911" s="26">
        <v>-4.0</v>
      </c>
      <c r="D911" s="26"/>
      <c r="E911" s="23">
        <v>0.0</v>
      </c>
      <c r="F911" s="43">
        <v>1.0</v>
      </c>
      <c r="G911" s="34">
        <v>0.0</v>
      </c>
      <c r="H911" s="34">
        <v>1.0</v>
      </c>
      <c r="I911" s="43">
        <v>0.0</v>
      </c>
      <c r="J911" s="9" t="s">
        <v>99</v>
      </c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81">
        <v>20.71437075700535</v>
      </c>
      <c r="B912" s="23">
        <f t="shared" si="41"/>
        <v>0.1585362121</v>
      </c>
      <c r="C912" s="26">
        <v>-3.0</v>
      </c>
      <c r="D912" s="26"/>
      <c r="E912" s="23">
        <v>0.0</v>
      </c>
      <c r="F912" s="43">
        <v>1.0</v>
      </c>
      <c r="G912" s="34">
        <v>0.0</v>
      </c>
      <c r="H912" s="34">
        <v>1.0</v>
      </c>
      <c r="I912" s="43">
        <v>0.0</v>
      </c>
      <c r="J912" s="9" t="s">
        <v>99</v>
      </c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81">
        <v>20.11643389786449</v>
      </c>
      <c r="B913" s="23">
        <f t="shared" si="41"/>
        <v>0.1539599377</v>
      </c>
      <c r="C913" s="26">
        <v>-2.0</v>
      </c>
      <c r="D913" s="26"/>
      <c r="E913" s="23">
        <v>0.0</v>
      </c>
      <c r="F913" s="43">
        <v>1.0</v>
      </c>
      <c r="G913" s="34">
        <v>0.0</v>
      </c>
      <c r="H913" s="34">
        <v>1.0</v>
      </c>
      <c r="I913" s="43">
        <v>0.0</v>
      </c>
      <c r="J913" s="9" t="s">
        <v>99</v>
      </c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81">
        <v>19.78098072974457</v>
      </c>
      <c r="B914" s="23">
        <f t="shared" si="41"/>
        <v>0.1513925667</v>
      </c>
      <c r="C914" s="26">
        <v>-1.0</v>
      </c>
      <c r="D914" s="26"/>
      <c r="E914" s="23">
        <v>0.0</v>
      </c>
      <c r="F914" s="43">
        <v>1.0</v>
      </c>
      <c r="G914" s="34">
        <v>0.0</v>
      </c>
      <c r="H914" s="34">
        <v>1.0</v>
      </c>
      <c r="I914" s="43">
        <v>0.0</v>
      </c>
      <c r="J914" s="9" t="s">
        <v>99</v>
      </c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81">
        <v>19.52135955355615</v>
      </c>
      <c r="B915" s="23">
        <f t="shared" si="41"/>
        <v>0.1494055714</v>
      </c>
      <c r="C915" s="26">
        <v>0.0</v>
      </c>
      <c r="D915" s="26"/>
      <c r="E915" s="23">
        <v>0.0</v>
      </c>
      <c r="F915" s="43">
        <v>1.0</v>
      </c>
      <c r="G915" s="34">
        <v>0.0</v>
      </c>
      <c r="H915" s="34">
        <v>1.0</v>
      </c>
      <c r="I915" s="43">
        <v>0.0</v>
      </c>
      <c r="J915" s="9" t="s">
        <v>99</v>
      </c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81">
        <v>18.66065039837797</v>
      </c>
      <c r="B916" s="23">
        <f t="shared" si="41"/>
        <v>0.1428181847</v>
      </c>
      <c r="C916" s="26">
        <v>1.0</v>
      </c>
      <c r="D916" s="26"/>
      <c r="E916" s="23">
        <v>0.0</v>
      </c>
      <c r="F916" s="43">
        <v>1.0</v>
      </c>
      <c r="G916" s="34">
        <v>0.0</v>
      </c>
      <c r="H916" s="34">
        <v>1.0</v>
      </c>
      <c r="I916" s="43">
        <v>0.0</v>
      </c>
      <c r="J916" s="9" t="s">
        <v>99</v>
      </c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81">
        <v>17.21224139104933</v>
      </c>
      <c r="B917" s="23">
        <f t="shared" si="41"/>
        <v>0.131732872</v>
      </c>
      <c r="C917" s="26">
        <v>2.0</v>
      </c>
      <c r="D917" s="26"/>
      <c r="E917" s="23">
        <v>0.0</v>
      </c>
      <c r="F917" s="43">
        <v>1.0</v>
      </c>
      <c r="G917" s="34">
        <v>0.0</v>
      </c>
      <c r="H917" s="34">
        <v>1.0</v>
      </c>
      <c r="I917" s="43">
        <v>0.0</v>
      </c>
      <c r="J917" s="9" t="s">
        <v>99</v>
      </c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81">
        <v>17.96118205773718</v>
      </c>
      <c r="B918" s="23">
        <f t="shared" si="41"/>
        <v>0.1374648451</v>
      </c>
      <c r="C918" s="26">
        <v>3.0</v>
      </c>
      <c r="D918" s="26"/>
      <c r="E918" s="23">
        <v>0.0</v>
      </c>
      <c r="F918" s="43">
        <v>1.0</v>
      </c>
      <c r="G918" s="34">
        <v>0.0</v>
      </c>
      <c r="H918" s="34">
        <v>1.0</v>
      </c>
      <c r="I918" s="43">
        <v>0.0</v>
      </c>
      <c r="J918" s="9" t="s">
        <v>99</v>
      </c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81">
        <v>16.99458876102343</v>
      </c>
      <c r="B919" s="23">
        <f t="shared" si="41"/>
        <v>0.1300670805</v>
      </c>
      <c r="C919" s="26">
        <v>4.0</v>
      </c>
      <c r="D919" s="26"/>
      <c r="E919" s="23">
        <v>0.0</v>
      </c>
      <c r="F919" s="43">
        <v>1.0</v>
      </c>
      <c r="G919" s="34">
        <v>0.0</v>
      </c>
      <c r="H919" s="34">
        <v>1.0</v>
      </c>
      <c r="I919" s="43">
        <v>0.0</v>
      </c>
      <c r="J919" s="9" t="s">
        <v>99</v>
      </c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81">
        <v>15.44177549604569</v>
      </c>
      <c r="B920" s="23">
        <f t="shared" si="41"/>
        <v>0.1181827159</v>
      </c>
      <c r="C920" s="26">
        <v>5.0</v>
      </c>
      <c r="D920" s="26"/>
      <c r="E920" s="23">
        <v>0.0</v>
      </c>
      <c r="F920" s="43">
        <v>1.0</v>
      </c>
      <c r="G920" s="34">
        <v>0.0</v>
      </c>
      <c r="H920" s="34">
        <v>1.0</v>
      </c>
      <c r="I920" s="43">
        <v>0.0</v>
      </c>
      <c r="J920" s="9" t="s">
        <v>99</v>
      </c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81">
        <v>14.65388217096143</v>
      </c>
      <c r="B921" s="23">
        <f t="shared" si="41"/>
        <v>0.112152621</v>
      </c>
      <c r="C921" s="26">
        <v>6.0</v>
      </c>
      <c r="D921" s="26"/>
      <c r="E921" s="23">
        <v>0.0</v>
      </c>
      <c r="F921" s="43">
        <v>1.0</v>
      </c>
      <c r="G921" s="34">
        <v>0.0</v>
      </c>
      <c r="H921" s="34">
        <v>1.0</v>
      </c>
      <c r="I921" s="43">
        <v>0.0</v>
      </c>
      <c r="J921" s="9" t="s">
        <v>99</v>
      </c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81">
        <v>15.36713997868936</v>
      </c>
      <c r="B922" s="23">
        <f t="shared" si="41"/>
        <v>0.1176114974</v>
      </c>
      <c r="C922" s="26">
        <v>7.0</v>
      </c>
      <c r="D922" s="26"/>
      <c r="E922" s="23">
        <v>0.0</v>
      </c>
      <c r="F922" s="43">
        <v>1.0</v>
      </c>
      <c r="G922" s="34">
        <v>0.0</v>
      </c>
      <c r="H922" s="34">
        <v>1.0</v>
      </c>
      <c r="I922" s="43">
        <v>0.0</v>
      </c>
      <c r="J922" s="9" t="s">
        <v>99</v>
      </c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81">
        <v>14.81425089315647</v>
      </c>
      <c r="B923" s="23">
        <f t="shared" si="41"/>
        <v>0.1133799935</v>
      </c>
      <c r="C923" s="26">
        <v>8.0</v>
      </c>
      <c r="D923" s="26"/>
      <c r="E923" s="23">
        <v>0.0</v>
      </c>
      <c r="F923" s="43">
        <v>1.0</v>
      </c>
      <c r="G923" s="34">
        <v>0.0</v>
      </c>
      <c r="H923" s="34">
        <v>1.0</v>
      </c>
      <c r="I923" s="43">
        <v>0.0</v>
      </c>
      <c r="J923" s="9" t="s">
        <v>99</v>
      </c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81">
        <v>14.42585476090039</v>
      </c>
      <c r="B924" s="23">
        <f t="shared" si="41"/>
        <v>0.1104074266</v>
      </c>
      <c r="C924" s="26">
        <v>9.0</v>
      </c>
      <c r="D924" s="26"/>
      <c r="E924" s="23">
        <v>0.0</v>
      </c>
      <c r="F924" s="43">
        <v>1.0</v>
      </c>
      <c r="G924" s="34">
        <v>0.0</v>
      </c>
      <c r="H924" s="34">
        <v>1.0</v>
      </c>
      <c r="I924" s="43">
        <v>0.0</v>
      </c>
      <c r="J924" s="9" t="s">
        <v>99</v>
      </c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81">
        <v>13.79607287319788</v>
      </c>
      <c r="B925" s="23">
        <f t="shared" si="41"/>
        <v>0.1055874282</v>
      </c>
      <c r="C925" s="26">
        <v>10.0</v>
      </c>
      <c r="D925" s="26"/>
      <c r="E925" s="23">
        <v>0.0</v>
      </c>
      <c r="F925" s="43">
        <v>1.0</v>
      </c>
      <c r="G925" s="34">
        <v>0.0</v>
      </c>
      <c r="H925" s="34">
        <v>1.0</v>
      </c>
      <c r="I925" s="43">
        <v>0.0</v>
      </c>
      <c r="J925" s="9" t="s">
        <v>99</v>
      </c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81">
        <v>16.98422238254265</v>
      </c>
      <c r="B926" s="23">
        <f t="shared" ref="B926:B953" si="42">A926/MAX(A$926:A$1048576)</f>
        <v>0.129987742</v>
      </c>
      <c r="C926" s="26">
        <v>-17.0</v>
      </c>
      <c r="D926" s="26"/>
      <c r="E926" s="23">
        <v>0.0</v>
      </c>
      <c r="F926" s="43">
        <v>1.0</v>
      </c>
      <c r="G926" s="34">
        <v>0.0</v>
      </c>
      <c r="H926" s="34">
        <v>1.0</v>
      </c>
      <c r="I926" s="43">
        <v>0.0</v>
      </c>
      <c r="J926" s="9" t="s">
        <v>100</v>
      </c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81">
        <v>16.36957104951539</v>
      </c>
      <c r="B927" s="23">
        <f t="shared" si="42"/>
        <v>0.1252835444</v>
      </c>
      <c r="C927" s="26">
        <v>-16.0</v>
      </c>
      <c r="D927" s="26"/>
      <c r="E927" s="23">
        <v>0.0</v>
      </c>
      <c r="F927" s="43">
        <v>1.0</v>
      </c>
      <c r="G927" s="34">
        <v>0.0</v>
      </c>
      <c r="H927" s="34">
        <v>1.0</v>
      </c>
      <c r="I927" s="43">
        <v>0.0</v>
      </c>
      <c r="J927" s="9" t="s">
        <v>100</v>
      </c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81">
        <v>16.30530530698292</v>
      </c>
      <c r="B928" s="23">
        <f t="shared" si="42"/>
        <v>0.1247916903</v>
      </c>
      <c r="C928" s="26">
        <v>-15.0</v>
      </c>
      <c r="D928" s="26"/>
      <c r="E928" s="23">
        <v>0.0</v>
      </c>
      <c r="F928" s="43">
        <v>1.0</v>
      </c>
      <c r="G928" s="34">
        <v>0.0</v>
      </c>
      <c r="H928" s="34">
        <v>1.0</v>
      </c>
      <c r="I928" s="43">
        <v>0.0</v>
      </c>
      <c r="J928" s="9" t="s">
        <v>100</v>
      </c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81">
        <v>17.03752318597654</v>
      </c>
      <c r="B929" s="23">
        <f t="shared" si="42"/>
        <v>0.1303956766</v>
      </c>
      <c r="C929" s="26">
        <v>-14.0</v>
      </c>
      <c r="D929" s="26"/>
      <c r="E929" s="23">
        <v>0.0</v>
      </c>
      <c r="F929" s="43">
        <v>1.0</v>
      </c>
      <c r="G929" s="34">
        <v>0.0</v>
      </c>
      <c r="H929" s="34">
        <v>1.0</v>
      </c>
      <c r="I929" s="43">
        <v>0.0</v>
      </c>
      <c r="J929" s="9" t="s">
        <v>100</v>
      </c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81">
        <v>17.70441568857679</v>
      </c>
      <c r="B930" s="23">
        <f t="shared" si="42"/>
        <v>0.1354996989</v>
      </c>
      <c r="C930" s="26">
        <v>-13.0</v>
      </c>
      <c r="D930" s="26"/>
      <c r="E930" s="23">
        <v>0.0</v>
      </c>
      <c r="F930" s="43">
        <v>1.0</v>
      </c>
      <c r="G930" s="34">
        <v>0.0</v>
      </c>
      <c r="H930" s="34">
        <v>1.0</v>
      </c>
      <c r="I930" s="43">
        <v>0.0</v>
      </c>
      <c r="J930" s="9" t="s">
        <v>100</v>
      </c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81">
        <v>17.25966828535659</v>
      </c>
      <c r="B931" s="23">
        <f t="shared" si="42"/>
        <v>0.1320958509</v>
      </c>
      <c r="C931" s="26">
        <v>-12.0</v>
      </c>
      <c r="D931" s="26"/>
      <c r="E931" s="23">
        <v>0.0</v>
      </c>
      <c r="F931" s="43">
        <v>1.0</v>
      </c>
      <c r="G931" s="34">
        <v>0.0</v>
      </c>
      <c r="H931" s="34">
        <v>1.0</v>
      </c>
      <c r="I931" s="43">
        <v>0.0</v>
      </c>
      <c r="J931" s="9" t="s">
        <v>100</v>
      </c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81">
        <v>17.1339196629991</v>
      </c>
      <c r="B932" s="23">
        <f t="shared" si="42"/>
        <v>0.1311334413</v>
      </c>
      <c r="C932" s="26">
        <v>-11.0</v>
      </c>
      <c r="D932" s="26"/>
      <c r="E932" s="23">
        <v>0.0</v>
      </c>
      <c r="F932" s="43">
        <v>1.0</v>
      </c>
      <c r="G932" s="34">
        <v>0.0</v>
      </c>
      <c r="H932" s="34">
        <v>1.0</v>
      </c>
      <c r="I932" s="43">
        <v>0.0</v>
      </c>
      <c r="J932" s="9" t="s">
        <v>100</v>
      </c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81">
        <v>17.75623441350867</v>
      </c>
      <c r="B933" s="23">
        <f t="shared" si="42"/>
        <v>0.1358962905</v>
      </c>
      <c r="C933" s="26">
        <v>-10.0</v>
      </c>
      <c r="D933" s="26"/>
      <c r="E933" s="23">
        <v>0.0</v>
      </c>
      <c r="F933" s="43">
        <v>1.0</v>
      </c>
      <c r="G933" s="34">
        <v>0.0</v>
      </c>
      <c r="H933" s="34">
        <v>1.0</v>
      </c>
      <c r="I933" s="43">
        <v>0.0</v>
      </c>
      <c r="J933" s="9" t="s">
        <v>100</v>
      </c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81">
        <v>17.12497105667891</v>
      </c>
      <c r="B934" s="23">
        <f t="shared" si="42"/>
        <v>0.1310649537</v>
      </c>
      <c r="C934" s="26">
        <v>-9.0</v>
      </c>
      <c r="D934" s="26"/>
      <c r="E934" s="23">
        <v>0.0</v>
      </c>
      <c r="F934" s="43">
        <v>1.0</v>
      </c>
      <c r="G934" s="34">
        <v>0.0</v>
      </c>
      <c r="H934" s="34">
        <v>1.0</v>
      </c>
      <c r="I934" s="43">
        <v>0.0</v>
      </c>
      <c r="J934" s="9" t="s">
        <v>100</v>
      </c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81">
        <v>17.86406448241217</v>
      </c>
      <c r="B935" s="23">
        <f t="shared" si="42"/>
        <v>0.1367215615</v>
      </c>
      <c r="C935" s="26">
        <v>-8.0</v>
      </c>
      <c r="D935" s="26"/>
      <c r="E935" s="23">
        <v>0.0</v>
      </c>
      <c r="F935" s="43">
        <v>1.0</v>
      </c>
      <c r="G935" s="34">
        <v>0.0</v>
      </c>
      <c r="H935" s="34">
        <v>1.0</v>
      </c>
      <c r="I935" s="43">
        <v>0.0</v>
      </c>
      <c r="J935" s="9" t="s">
        <v>100</v>
      </c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81">
        <v>18.68333244997964</v>
      </c>
      <c r="B936" s="23">
        <f t="shared" si="42"/>
        <v>0.1429917805</v>
      </c>
      <c r="C936" s="26">
        <v>-7.0</v>
      </c>
      <c r="D936" s="26"/>
      <c r="E936" s="23">
        <v>0.0</v>
      </c>
      <c r="F936" s="43">
        <v>1.0</v>
      </c>
      <c r="G936" s="34">
        <v>0.0</v>
      </c>
      <c r="H936" s="34">
        <v>1.0</v>
      </c>
      <c r="I936" s="43">
        <v>0.0</v>
      </c>
      <c r="J936" s="9" t="s">
        <v>100</v>
      </c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81">
        <v>17.71216749480498</v>
      </c>
      <c r="B937" s="23">
        <f t="shared" si="42"/>
        <v>0.1355590269</v>
      </c>
      <c r="C937" s="26">
        <v>-6.0</v>
      </c>
      <c r="D937" s="26"/>
      <c r="E937" s="23">
        <v>0.0</v>
      </c>
      <c r="F937" s="43">
        <v>1.0</v>
      </c>
      <c r="G937" s="34">
        <v>0.0</v>
      </c>
      <c r="H937" s="34">
        <v>1.0</v>
      </c>
      <c r="I937" s="43">
        <v>0.0</v>
      </c>
      <c r="J937" s="9" t="s">
        <v>100</v>
      </c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81">
        <v>18.1058116434758</v>
      </c>
      <c r="B938" s="23">
        <f t="shared" si="42"/>
        <v>0.1385717591</v>
      </c>
      <c r="C938" s="26">
        <v>-5.0</v>
      </c>
      <c r="D938" s="26"/>
      <c r="E938" s="23">
        <v>0.0</v>
      </c>
      <c r="F938" s="43">
        <v>1.0</v>
      </c>
      <c r="G938" s="34">
        <v>0.0</v>
      </c>
      <c r="H938" s="34">
        <v>1.0</v>
      </c>
      <c r="I938" s="43">
        <v>0.0</v>
      </c>
      <c r="J938" s="9" t="s">
        <v>100</v>
      </c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81">
        <v>17.89584495791092</v>
      </c>
      <c r="B939" s="23">
        <f t="shared" si="42"/>
        <v>0.1369647915</v>
      </c>
      <c r="C939" s="26">
        <v>-4.0</v>
      </c>
      <c r="D939" s="26"/>
      <c r="E939" s="23">
        <v>0.0</v>
      </c>
      <c r="F939" s="43">
        <v>1.0</v>
      </c>
      <c r="G939" s="34">
        <v>0.0</v>
      </c>
      <c r="H939" s="34">
        <v>1.0</v>
      </c>
      <c r="I939" s="43">
        <v>0.0</v>
      </c>
      <c r="J939" s="9" t="s">
        <v>100</v>
      </c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81">
        <v>17.84678002805946</v>
      </c>
      <c r="B940" s="23">
        <f t="shared" si="42"/>
        <v>0.136589276</v>
      </c>
      <c r="C940" s="26">
        <v>-3.0</v>
      </c>
      <c r="D940" s="26"/>
      <c r="E940" s="23">
        <v>0.0</v>
      </c>
      <c r="F940" s="43">
        <v>1.0</v>
      </c>
      <c r="G940" s="34">
        <v>0.0</v>
      </c>
      <c r="H940" s="34">
        <v>1.0</v>
      </c>
      <c r="I940" s="43">
        <v>0.0</v>
      </c>
      <c r="J940" s="9" t="s">
        <v>100</v>
      </c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81">
        <v>17.08939120498142</v>
      </c>
      <c r="B941" s="23">
        <f t="shared" si="42"/>
        <v>0.1307926454</v>
      </c>
      <c r="C941" s="26">
        <v>-2.0</v>
      </c>
      <c r="D941" s="26"/>
      <c r="E941" s="23">
        <v>0.0</v>
      </c>
      <c r="F941" s="43">
        <v>1.0</v>
      </c>
      <c r="G941" s="34">
        <v>0.0</v>
      </c>
      <c r="H941" s="34">
        <v>1.0</v>
      </c>
      <c r="I941" s="43">
        <v>0.0</v>
      </c>
      <c r="J941" s="9" t="s">
        <v>100</v>
      </c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81">
        <v>17.03301539968106</v>
      </c>
      <c r="B942" s="23">
        <f t="shared" si="42"/>
        <v>0.1303611765</v>
      </c>
      <c r="C942" s="26">
        <v>-1.0</v>
      </c>
      <c r="D942" s="26"/>
      <c r="E942" s="23">
        <v>0.0</v>
      </c>
      <c r="F942" s="43">
        <v>1.0</v>
      </c>
      <c r="G942" s="34">
        <v>0.0</v>
      </c>
      <c r="H942" s="34">
        <v>1.0</v>
      </c>
      <c r="I942" s="43">
        <v>0.0</v>
      </c>
      <c r="J942" s="9" t="s">
        <v>100</v>
      </c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81">
        <v>17.48255960504004</v>
      </c>
      <c r="B943" s="23">
        <f t="shared" si="42"/>
        <v>0.1338017365</v>
      </c>
      <c r="C943" s="26">
        <v>0.0</v>
      </c>
      <c r="D943" s="26"/>
      <c r="E943" s="23">
        <v>0.0</v>
      </c>
      <c r="F943" s="43">
        <v>1.0</v>
      </c>
      <c r="G943" s="34">
        <v>0.0</v>
      </c>
      <c r="H943" s="34">
        <v>1.0</v>
      </c>
      <c r="I943" s="43">
        <v>0.0</v>
      </c>
      <c r="J943" s="9" t="s">
        <v>100</v>
      </c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81">
        <v>18.70848387073775</v>
      </c>
      <c r="B944" s="23">
        <f t="shared" si="42"/>
        <v>0.1431842754</v>
      </c>
      <c r="C944" s="26">
        <v>1.0</v>
      </c>
      <c r="D944" s="26"/>
      <c r="E944" s="23">
        <v>0.0</v>
      </c>
      <c r="F944" s="43">
        <v>1.0</v>
      </c>
      <c r="G944" s="34">
        <v>0.0</v>
      </c>
      <c r="H944" s="34">
        <v>1.0</v>
      </c>
      <c r="I944" s="43">
        <v>0.0</v>
      </c>
      <c r="J944" s="9" t="s">
        <v>100</v>
      </c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81">
        <v>18.21997828571375</v>
      </c>
      <c r="B945" s="23">
        <f t="shared" si="42"/>
        <v>0.1394455268</v>
      </c>
      <c r="C945" s="26">
        <v>2.0</v>
      </c>
      <c r="D945" s="26"/>
      <c r="E945" s="23">
        <v>0.0</v>
      </c>
      <c r="F945" s="43">
        <v>1.0</v>
      </c>
      <c r="G945" s="34">
        <v>0.0</v>
      </c>
      <c r="H945" s="34">
        <v>1.0</v>
      </c>
      <c r="I945" s="43">
        <v>0.0</v>
      </c>
      <c r="J945" s="9" t="s">
        <v>100</v>
      </c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81">
        <v>18.44316829187622</v>
      </c>
      <c r="B946" s="23">
        <f t="shared" si="42"/>
        <v>0.1411536983</v>
      </c>
      <c r="C946" s="26">
        <v>3.0</v>
      </c>
      <c r="D946" s="26"/>
      <c r="E946" s="23">
        <v>0.0</v>
      </c>
      <c r="F946" s="43">
        <v>1.0</v>
      </c>
      <c r="G946" s="34">
        <v>0.0</v>
      </c>
      <c r="H946" s="34">
        <v>1.0</v>
      </c>
      <c r="I946" s="43">
        <v>0.0</v>
      </c>
      <c r="J946" s="9" t="s">
        <v>100</v>
      </c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81">
        <v>17.71658147696267</v>
      </c>
      <c r="B947" s="23">
        <f t="shared" si="42"/>
        <v>0.135592809</v>
      </c>
      <c r="C947" s="26">
        <v>4.0</v>
      </c>
      <c r="D947" s="26"/>
      <c r="E947" s="23">
        <v>0.0</v>
      </c>
      <c r="F947" s="43">
        <v>1.0</v>
      </c>
      <c r="G947" s="34">
        <v>0.0</v>
      </c>
      <c r="H947" s="34">
        <v>1.0</v>
      </c>
      <c r="I947" s="43">
        <v>0.0</v>
      </c>
      <c r="J947" s="9" t="s">
        <v>100</v>
      </c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81">
        <v>17.9492514880723</v>
      </c>
      <c r="B948" s="23">
        <f t="shared" si="42"/>
        <v>0.1373735352</v>
      </c>
      <c r="C948" s="26">
        <v>5.0</v>
      </c>
      <c r="D948" s="26"/>
      <c r="E948" s="23">
        <v>0.0</v>
      </c>
      <c r="F948" s="43">
        <v>1.0</v>
      </c>
      <c r="G948" s="34">
        <v>0.0</v>
      </c>
      <c r="H948" s="34">
        <v>1.0</v>
      </c>
      <c r="I948" s="43">
        <v>0.0</v>
      </c>
      <c r="J948" s="9" t="s">
        <v>100</v>
      </c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81">
        <v>18.28079907423252</v>
      </c>
      <c r="B949" s="23">
        <f t="shared" si="42"/>
        <v>0.1399110151</v>
      </c>
      <c r="C949" s="26">
        <v>6.0</v>
      </c>
      <c r="D949" s="26"/>
      <c r="E949" s="23">
        <v>0.0</v>
      </c>
      <c r="F949" s="43">
        <v>1.0</v>
      </c>
      <c r="G949" s="34">
        <v>0.0</v>
      </c>
      <c r="H949" s="34">
        <v>1.0</v>
      </c>
      <c r="I949" s="43">
        <v>0.0</v>
      </c>
      <c r="J949" s="9" t="s">
        <v>100</v>
      </c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81">
        <v>18.18483585768286</v>
      </c>
      <c r="B950" s="23">
        <f t="shared" si="42"/>
        <v>0.1391765663</v>
      </c>
      <c r="C950" s="26">
        <v>7.0</v>
      </c>
      <c r="D950" s="26"/>
      <c r="E950" s="23">
        <v>0.0</v>
      </c>
      <c r="F950" s="43">
        <v>1.0</v>
      </c>
      <c r="G950" s="34">
        <v>0.0</v>
      </c>
      <c r="H950" s="34">
        <v>1.0</v>
      </c>
      <c r="I950" s="43">
        <v>0.0</v>
      </c>
      <c r="J950" s="9" t="s">
        <v>100</v>
      </c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81">
        <v>16.61891110001897</v>
      </c>
      <c r="B951" s="23">
        <f t="shared" si="42"/>
        <v>0.1271918537</v>
      </c>
      <c r="C951" s="26">
        <v>8.0</v>
      </c>
      <c r="D951" s="26"/>
      <c r="E951" s="23">
        <v>0.0</v>
      </c>
      <c r="F951" s="43">
        <v>1.0</v>
      </c>
      <c r="G951" s="34">
        <v>0.0</v>
      </c>
      <c r="H951" s="34">
        <v>1.0</v>
      </c>
      <c r="I951" s="43">
        <v>0.0</v>
      </c>
      <c r="J951" s="9" t="s">
        <v>100</v>
      </c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81">
        <v>17.26792933084784</v>
      </c>
      <c r="B952" s="23">
        <f t="shared" si="42"/>
        <v>0.1321590764</v>
      </c>
      <c r="C952" s="26">
        <v>9.0</v>
      </c>
      <c r="D952" s="26"/>
      <c r="E952" s="23">
        <v>0.0</v>
      </c>
      <c r="F952" s="43">
        <v>1.0</v>
      </c>
      <c r="G952" s="34">
        <v>0.0</v>
      </c>
      <c r="H952" s="34">
        <v>1.0</v>
      </c>
      <c r="I952" s="43">
        <v>0.0</v>
      </c>
      <c r="J952" s="9" t="s">
        <v>100</v>
      </c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81">
        <v>16.6899509228505</v>
      </c>
      <c r="B953" s="23">
        <f t="shared" si="42"/>
        <v>0.1277355528</v>
      </c>
      <c r="C953" s="26">
        <v>10.0</v>
      </c>
      <c r="D953" s="26"/>
      <c r="E953" s="23">
        <v>0.0</v>
      </c>
      <c r="F953" s="43">
        <v>1.0</v>
      </c>
      <c r="G953" s="34">
        <v>0.0</v>
      </c>
      <c r="H953" s="34">
        <v>1.0</v>
      </c>
      <c r="I953" s="43">
        <v>0.0</v>
      </c>
      <c r="J953" s="9" t="s">
        <v>100</v>
      </c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81">
        <v>31.30301774743509</v>
      </c>
      <c r="B954" s="23">
        <f t="shared" ref="B954:B981" si="43">A954/MAX(A$954:A$1048576)</f>
        <v>0.2395757959</v>
      </c>
      <c r="C954" s="26">
        <v>-17.0</v>
      </c>
      <c r="D954" s="26"/>
      <c r="E954" s="23">
        <v>0.0</v>
      </c>
      <c r="F954" s="43">
        <v>1.0</v>
      </c>
      <c r="G954" s="34">
        <v>0.0</v>
      </c>
      <c r="H954" s="34">
        <v>1.0</v>
      </c>
      <c r="I954" s="43">
        <v>0.0</v>
      </c>
      <c r="J954" s="9" t="s">
        <v>103</v>
      </c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81">
        <v>29.81679719711073</v>
      </c>
      <c r="B955" s="23">
        <f t="shared" si="43"/>
        <v>0.2282010948</v>
      </c>
      <c r="C955" s="26">
        <v>-16.0</v>
      </c>
      <c r="D955" s="26"/>
      <c r="E955" s="23">
        <v>0.0</v>
      </c>
      <c r="F955" s="43">
        <v>1.0</v>
      </c>
      <c r="G955" s="34">
        <v>0.0</v>
      </c>
      <c r="H955" s="34">
        <v>1.0</v>
      </c>
      <c r="I955" s="43">
        <v>0.0</v>
      </c>
      <c r="J955" s="9" t="s">
        <v>103</v>
      </c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81">
        <v>29.74349709740097</v>
      </c>
      <c r="B956" s="23">
        <f t="shared" si="43"/>
        <v>0.2276400968</v>
      </c>
      <c r="C956" s="26">
        <v>-15.0</v>
      </c>
      <c r="D956" s="26"/>
      <c r="E956" s="23">
        <v>0.0</v>
      </c>
      <c r="F956" s="43">
        <v>1.0</v>
      </c>
      <c r="G956" s="34">
        <v>0.0</v>
      </c>
      <c r="H956" s="34">
        <v>1.0</v>
      </c>
      <c r="I956" s="43">
        <v>0.0</v>
      </c>
      <c r="J956" s="9" t="s">
        <v>103</v>
      </c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81">
        <v>29.71951885404985</v>
      </c>
      <c r="B957" s="23">
        <f t="shared" si="43"/>
        <v>0.2274565807</v>
      </c>
      <c r="C957" s="26">
        <v>-14.0</v>
      </c>
      <c r="D957" s="26"/>
      <c r="E957" s="23">
        <v>0.0</v>
      </c>
      <c r="F957" s="43">
        <v>1.0</v>
      </c>
      <c r="G957" s="34">
        <v>0.0</v>
      </c>
      <c r="H957" s="34">
        <v>1.0</v>
      </c>
      <c r="I957" s="43">
        <v>0.0</v>
      </c>
      <c r="J957" s="9" t="s">
        <v>103</v>
      </c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81">
        <v>29.31072310026608</v>
      </c>
      <c r="B958" s="23">
        <f t="shared" si="43"/>
        <v>0.2243278866</v>
      </c>
      <c r="C958" s="26">
        <v>-13.0</v>
      </c>
      <c r="D958" s="26"/>
      <c r="E958" s="23">
        <v>0.0</v>
      </c>
      <c r="F958" s="43">
        <v>1.0</v>
      </c>
      <c r="G958" s="34">
        <v>0.0</v>
      </c>
      <c r="H958" s="34">
        <v>1.0</v>
      </c>
      <c r="I958" s="43">
        <v>0.0</v>
      </c>
      <c r="J958" s="9" t="s">
        <v>103</v>
      </c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81">
        <v>28.69900154311114</v>
      </c>
      <c r="B959" s="23">
        <f t="shared" si="43"/>
        <v>0.2196461118</v>
      </c>
      <c r="C959" s="26">
        <v>-12.0</v>
      </c>
      <c r="D959" s="26"/>
      <c r="E959" s="23">
        <v>0.0</v>
      </c>
      <c r="F959" s="43">
        <v>1.0</v>
      </c>
      <c r="G959" s="34">
        <v>0.0</v>
      </c>
      <c r="H959" s="34">
        <v>1.0</v>
      </c>
      <c r="I959" s="43">
        <v>0.0</v>
      </c>
      <c r="J959" s="9" t="s">
        <v>103</v>
      </c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81">
        <v>28.32867604824763</v>
      </c>
      <c r="B960" s="23">
        <f t="shared" si="43"/>
        <v>0.2168118475</v>
      </c>
      <c r="C960" s="26">
        <v>-11.0</v>
      </c>
      <c r="D960" s="26"/>
      <c r="E960" s="23">
        <v>0.0</v>
      </c>
      <c r="F960" s="43">
        <v>1.0</v>
      </c>
      <c r="G960" s="34">
        <v>0.0</v>
      </c>
      <c r="H960" s="34">
        <v>1.0</v>
      </c>
      <c r="I960" s="43">
        <v>0.0</v>
      </c>
      <c r="J960" s="9" t="s">
        <v>103</v>
      </c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81">
        <v>28.61799532473019</v>
      </c>
      <c r="B961" s="23">
        <f t="shared" si="43"/>
        <v>0.2190261355</v>
      </c>
      <c r="C961" s="26">
        <v>-10.0</v>
      </c>
      <c r="D961" s="26"/>
      <c r="E961" s="23">
        <v>0.0</v>
      </c>
      <c r="F961" s="43">
        <v>1.0</v>
      </c>
      <c r="G961" s="34">
        <v>0.0</v>
      </c>
      <c r="H961" s="34">
        <v>1.0</v>
      </c>
      <c r="I961" s="43">
        <v>0.0</v>
      </c>
      <c r="J961" s="9" t="s">
        <v>103</v>
      </c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81">
        <v>29.11271032152767</v>
      </c>
      <c r="B962" s="23">
        <f t="shared" si="43"/>
        <v>0.2228124075</v>
      </c>
      <c r="C962" s="26">
        <v>-9.0</v>
      </c>
      <c r="D962" s="26"/>
      <c r="E962" s="23">
        <v>0.0</v>
      </c>
      <c r="F962" s="43">
        <v>1.0</v>
      </c>
      <c r="G962" s="34">
        <v>0.0</v>
      </c>
      <c r="H962" s="34">
        <v>1.0</v>
      </c>
      <c r="I962" s="43">
        <v>0.0</v>
      </c>
      <c r="J962" s="9" t="s">
        <v>103</v>
      </c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81">
        <v>28.12223652978892</v>
      </c>
      <c r="B963" s="23">
        <f t="shared" si="43"/>
        <v>0.2152318749</v>
      </c>
      <c r="C963" s="26">
        <v>-8.0</v>
      </c>
      <c r="D963" s="26"/>
      <c r="E963" s="23">
        <v>0.0</v>
      </c>
      <c r="F963" s="43">
        <v>1.0</v>
      </c>
      <c r="G963" s="34">
        <v>0.0</v>
      </c>
      <c r="H963" s="34">
        <v>1.0</v>
      </c>
      <c r="I963" s="43">
        <v>0.0</v>
      </c>
      <c r="J963" s="9" t="s">
        <v>103</v>
      </c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81">
        <v>28.85447964110778</v>
      </c>
      <c r="B964" s="23">
        <f t="shared" si="43"/>
        <v>0.2208360542</v>
      </c>
      <c r="C964" s="26">
        <v>-7.0</v>
      </c>
      <c r="D964" s="26"/>
      <c r="E964" s="23">
        <v>0.0</v>
      </c>
      <c r="F964" s="43">
        <v>1.0</v>
      </c>
      <c r="G964" s="34">
        <v>0.0</v>
      </c>
      <c r="H964" s="34">
        <v>1.0</v>
      </c>
      <c r="I964" s="43">
        <v>0.0</v>
      </c>
      <c r="J964" s="9" t="s">
        <v>103</v>
      </c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81">
        <v>27.43354380381195</v>
      </c>
      <c r="B965" s="23">
        <f t="shared" si="43"/>
        <v>0.2099610058</v>
      </c>
      <c r="C965" s="26">
        <v>-6.0</v>
      </c>
      <c r="D965" s="26"/>
      <c r="E965" s="23">
        <v>0.0</v>
      </c>
      <c r="F965" s="43">
        <v>1.0</v>
      </c>
      <c r="G965" s="34">
        <v>0.0</v>
      </c>
      <c r="H965" s="34">
        <v>1.0</v>
      </c>
      <c r="I965" s="43">
        <v>0.0</v>
      </c>
      <c r="J965" s="9" t="s">
        <v>103</v>
      </c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81">
        <v>26.64415200731322</v>
      </c>
      <c r="B966" s="23">
        <f t="shared" si="43"/>
        <v>0.2039194424</v>
      </c>
      <c r="C966" s="26">
        <v>-5.0</v>
      </c>
      <c r="D966" s="26"/>
      <c r="E966" s="23">
        <v>0.0</v>
      </c>
      <c r="F966" s="43">
        <v>1.0</v>
      </c>
      <c r="G966" s="34">
        <v>0.0</v>
      </c>
      <c r="H966" s="34">
        <v>1.0</v>
      </c>
      <c r="I966" s="43">
        <v>0.0</v>
      </c>
      <c r="J966" s="9" t="s">
        <v>103</v>
      </c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81">
        <v>26.59716636609539</v>
      </c>
      <c r="B967" s="23">
        <f t="shared" si="43"/>
        <v>0.2035598405</v>
      </c>
      <c r="C967" s="26">
        <v>-4.0</v>
      </c>
      <c r="D967" s="26"/>
      <c r="E967" s="23">
        <v>0.0</v>
      </c>
      <c r="F967" s="43">
        <v>1.0</v>
      </c>
      <c r="G967" s="34">
        <v>0.0</v>
      </c>
      <c r="H967" s="34">
        <v>1.0</v>
      </c>
      <c r="I967" s="43">
        <v>0.0</v>
      </c>
      <c r="J967" s="9" t="s">
        <v>103</v>
      </c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81">
        <v>27.11681502741797</v>
      </c>
      <c r="B968" s="23">
        <f t="shared" si="43"/>
        <v>0.2075369408</v>
      </c>
      <c r="C968" s="26">
        <v>-3.0</v>
      </c>
      <c r="D968" s="26"/>
      <c r="E968" s="23">
        <v>0.0</v>
      </c>
      <c r="F968" s="43">
        <v>1.0</v>
      </c>
      <c r="G968" s="34">
        <v>0.0</v>
      </c>
      <c r="H968" s="34">
        <v>1.0</v>
      </c>
      <c r="I968" s="43">
        <v>0.0</v>
      </c>
      <c r="J968" s="9" t="s">
        <v>103</v>
      </c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81">
        <v>27.15913982404133</v>
      </c>
      <c r="B969" s="23">
        <f t="shared" si="43"/>
        <v>0.2078608712</v>
      </c>
      <c r="C969" s="26">
        <v>-2.0</v>
      </c>
      <c r="D969" s="26"/>
      <c r="E969" s="23">
        <v>0.0</v>
      </c>
      <c r="F969" s="43">
        <v>1.0</v>
      </c>
      <c r="G969" s="34">
        <v>0.0</v>
      </c>
      <c r="H969" s="34">
        <v>1.0</v>
      </c>
      <c r="I969" s="43">
        <v>0.0</v>
      </c>
      <c r="J969" s="9" t="s">
        <v>103</v>
      </c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81">
        <v>26.92383287683292</v>
      </c>
      <c r="B970" s="23">
        <f t="shared" si="43"/>
        <v>0.2060599634</v>
      </c>
      <c r="C970" s="26">
        <v>-1.0</v>
      </c>
      <c r="D970" s="26"/>
      <c r="E970" s="23">
        <v>0.0</v>
      </c>
      <c r="F970" s="43">
        <v>1.0</v>
      </c>
      <c r="G970" s="34">
        <v>0.0</v>
      </c>
      <c r="H970" s="34">
        <v>1.0</v>
      </c>
      <c r="I970" s="43">
        <v>0.0</v>
      </c>
      <c r="J970" s="9" t="s">
        <v>103</v>
      </c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81">
        <v>26.94398626114135</v>
      </c>
      <c r="B971" s="23">
        <f t="shared" si="43"/>
        <v>0.2062142061</v>
      </c>
      <c r="C971" s="26">
        <v>0.0</v>
      </c>
      <c r="D971" s="26"/>
      <c r="E971" s="23">
        <v>0.0</v>
      </c>
      <c r="F971" s="43">
        <v>1.0</v>
      </c>
      <c r="G971" s="34">
        <v>0.0</v>
      </c>
      <c r="H971" s="34">
        <v>1.0</v>
      </c>
      <c r="I971" s="43">
        <v>0.0</v>
      </c>
      <c r="J971" s="9" t="s">
        <v>103</v>
      </c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81">
        <v>25.97791306591942</v>
      </c>
      <c r="B972" s="23">
        <f t="shared" si="43"/>
        <v>0.198820422</v>
      </c>
      <c r="C972" s="26">
        <v>1.0</v>
      </c>
      <c r="D972" s="26"/>
      <c r="E972" s="23">
        <v>0.0</v>
      </c>
      <c r="F972" s="43">
        <v>1.0</v>
      </c>
      <c r="G972" s="34">
        <v>0.0</v>
      </c>
      <c r="H972" s="34">
        <v>1.0</v>
      </c>
      <c r="I972" s="43">
        <v>0.0</v>
      </c>
      <c r="J972" s="9" t="s">
        <v>103</v>
      </c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81">
        <v>23.64227744779017</v>
      </c>
      <c r="B973" s="23">
        <f t="shared" si="43"/>
        <v>0.1809447729</v>
      </c>
      <c r="C973" s="26">
        <v>2.0</v>
      </c>
      <c r="D973" s="26"/>
      <c r="E973" s="23">
        <v>0.0</v>
      </c>
      <c r="F973" s="43">
        <v>1.0</v>
      </c>
      <c r="G973" s="34">
        <v>0.0</v>
      </c>
      <c r="H973" s="34">
        <v>1.0</v>
      </c>
      <c r="I973" s="43">
        <v>0.0</v>
      </c>
      <c r="J973" s="9" t="s">
        <v>103</v>
      </c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81">
        <v>22.93345955995959</v>
      </c>
      <c r="B974" s="23">
        <f t="shared" si="43"/>
        <v>0.1755198771</v>
      </c>
      <c r="C974" s="26">
        <v>3.0</v>
      </c>
      <c r="D974" s="26"/>
      <c r="E974" s="23">
        <v>0.0</v>
      </c>
      <c r="F974" s="43">
        <v>1.0</v>
      </c>
      <c r="G974" s="34">
        <v>0.0</v>
      </c>
      <c r="H974" s="34">
        <v>1.0</v>
      </c>
      <c r="I974" s="43">
        <v>0.0</v>
      </c>
      <c r="J974" s="9" t="s">
        <v>103</v>
      </c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81">
        <v>22.77500066769384</v>
      </c>
      <c r="B975" s="23">
        <f t="shared" si="43"/>
        <v>0.1743071213</v>
      </c>
      <c r="C975" s="26">
        <v>4.0</v>
      </c>
      <c r="D975" s="26"/>
      <c r="E975" s="23">
        <v>0.0</v>
      </c>
      <c r="F975" s="43">
        <v>1.0</v>
      </c>
      <c r="G975" s="34">
        <v>0.0</v>
      </c>
      <c r="H975" s="34">
        <v>1.0</v>
      </c>
      <c r="I975" s="43">
        <v>0.0</v>
      </c>
      <c r="J975" s="9" t="s">
        <v>103</v>
      </c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81">
        <v>21.51663146237346</v>
      </c>
      <c r="B976" s="23">
        <f t="shared" si="43"/>
        <v>0.164676267</v>
      </c>
      <c r="C976" s="26">
        <v>5.0</v>
      </c>
      <c r="D976" s="26"/>
      <c r="E976" s="23">
        <v>0.0</v>
      </c>
      <c r="F976" s="43">
        <v>1.0</v>
      </c>
      <c r="G976" s="34">
        <v>0.0</v>
      </c>
      <c r="H976" s="34">
        <v>1.0</v>
      </c>
      <c r="I976" s="43">
        <v>0.0</v>
      </c>
      <c r="J976" s="9" t="s">
        <v>103</v>
      </c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81">
        <v>23.02968115525031</v>
      </c>
      <c r="B977" s="23">
        <f t="shared" si="43"/>
        <v>0.1762563034</v>
      </c>
      <c r="C977" s="26">
        <v>6.0</v>
      </c>
      <c r="D977" s="26"/>
      <c r="E977" s="23">
        <v>0.0</v>
      </c>
      <c r="F977" s="43">
        <v>1.0</v>
      </c>
      <c r="G977" s="34">
        <v>0.0</v>
      </c>
      <c r="H977" s="34">
        <v>1.0</v>
      </c>
      <c r="I977" s="43">
        <v>0.0</v>
      </c>
      <c r="J977" s="9" t="s">
        <v>103</v>
      </c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81">
        <v>22.1702404594623</v>
      </c>
      <c r="B978" s="23">
        <f t="shared" si="43"/>
        <v>0.1696786248</v>
      </c>
      <c r="C978" s="26">
        <v>7.0</v>
      </c>
      <c r="D978" s="26"/>
      <c r="E978" s="23">
        <v>0.0</v>
      </c>
      <c r="F978" s="43">
        <v>1.0</v>
      </c>
      <c r="G978" s="34">
        <v>0.0</v>
      </c>
      <c r="H978" s="34">
        <v>1.0</v>
      </c>
      <c r="I978" s="43">
        <v>0.0</v>
      </c>
      <c r="J978" s="9" t="s">
        <v>103</v>
      </c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81">
        <v>21.28756383214515</v>
      </c>
      <c r="B979" s="23">
        <f t="shared" si="43"/>
        <v>0.1629231114</v>
      </c>
      <c r="C979" s="26">
        <v>8.0</v>
      </c>
      <c r="D979" s="26"/>
      <c r="E979" s="23">
        <v>0.0</v>
      </c>
      <c r="F979" s="43">
        <v>1.0</v>
      </c>
      <c r="G979" s="34">
        <v>0.0</v>
      </c>
      <c r="H979" s="34">
        <v>1.0</v>
      </c>
      <c r="I979" s="43">
        <v>0.0</v>
      </c>
      <c r="J979" s="9" t="s">
        <v>103</v>
      </c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81">
        <v>19.28325832622274</v>
      </c>
      <c r="B980" s="23">
        <f t="shared" si="43"/>
        <v>0.1475832777</v>
      </c>
      <c r="C980" s="26">
        <v>9.0</v>
      </c>
      <c r="D980" s="26"/>
      <c r="E980" s="23">
        <v>0.0</v>
      </c>
      <c r="F980" s="43">
        <v>1.0</v>
      </c>
      <c r="G980" s="34">
        <v>0.0</v>
      </c>
      <c r="H980" s="34">
        <v>1.0</v>
      </c>
      <c r="I980" s="43">
        <v>0.0</v>
      </c>
      <c r="J980" s="9" t="s">
        <v>103</v>
      </c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81">
        <v>18.860215578064</v>
      </c>
      <c r="B981" s="23">
        <f t="shared" si="43"/>
        <v>0.144345545</v>
      </c>
      <c r="C981" s="26">
        <v>10.0</v>
      </c>
      <c r="D981" s="26"/>
      <c r="E981" s="23">
        <v>0.0</v>
      </c>
      <c r="F981" s="43">
        <v>1.0</v>
      </c>
      <c r="G981" s="34">
        <v>0.0</v>
      </c>
      <c r="H981" s="34">
        <v>1.0</v>
      </c>
      <c r="I981" s="43">
        <v>0.0</v>
      </c>
      <c r="J981" s="9" t="s">
        <v>103</v>
      </c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84">
        <v>15.26781620421696</v>
      </c>
      <c r="B982" s="23">
        <f t="shared" ref="B982:B1009" si="44">A982/MAX(A$982:A$1048576)</f>
        <v>0.1168513288</v>
      </c>
      <c r="C982" s="26">
        <v>-17.0</v>
      </c>
      <c r="D982" s="26"/>
      <c r="E982" s="23">
        <v>0.0</v>
      </c>
      <c r="F982" s="43">
        <v>1.0</v>
      </c>
      <c r="G982" s="34">
        <v>0.0</v>
      </c>
      <c r="H982" s="34">
        <v>1.0</v>
      </c>
      <c r="I982" s="43">
        <v>0.0</v>
      </c>
      <c r="J982" s="9" t="s">
        <v>105</v>
      </c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84">
        <v>15.26722680686213</v>
      </c>
      <c r="B983" s="23">
        <f t="shared" si="44"/>
        <v>0.1168468179</v>
      </c>
      <c r="C983" s="26">
        <v>-16.0</v>
      </c>
      <c r="D983" s="26"/>
      <c r="E983" s="23">
        <v>0.0</v>
      </c>
      <c r="F983" s="43">
        <v>1.0</v>
      </c>
      <c r="G983" s="34">
        <v>0.0</v>
      </c>
      <c r="H983" s="34">
        <v>1.0</v>
      </c>
      <c r="I983" s="43">
        <v>0.0</v>
      </c>
      <c r="J983" s="9" t="s">
        <v>105</v>
      </c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84">
        <v>15.17490796793226</v>
      </c>
      <c r="B984" s="23">
        <f t="shared" si="44"/>
        <v>0.1161402611</v>
      </c>
      <c r="C984" s="26">
        <v>-15.0</v>
      </c>
      <c r="D984" s="26"/>
      <c r="E984" s="23">
        <v>0.0</v>
      </c>
      <c r="F984" s="43">
        <v>1.0</v>
      </c>
      <c r="G984" s="34">
        <v>0.0</v>
      </c>
      <c r="H984" s="34">
        <v>1.0</v>
      </c>
      <c r="I984" s="43">
        <v>0.0</v>
      </c>
      <c r="J984" s="9" t="s">
        <v>105</v>
      </c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84">
        <v>15.6097323488228</v>
      </c>
      <c r="B985" s="23">
        <f t="shared" si="44"/>
        <v>0.1194681638</v>
      </c>
      <c r="C985" s="26">
        <v>-14.0</v>
      </c>
      <c r="D985" s="26"/>
      <c r="E985" s="23">
        <v>0.0</v>
      </c>
      <c r="F985" s="43">
        <v>1.0</v>
      </c>
      <c r="G985" s="34">
        <v>0.0</v>
      </c>
      <c r="H985" s="34">
        <v>1.0</v>
      </c>
      <c r="I985" s="43">
        <v>0.0</v>
      </c>
      <c r="J985" s="9" t="s">
        <v>105</v>
      </c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84">
        <v>15.23950961104334</v>
      </c>
      <c r="B986" s="23">
        <f t="shared" si="44"/>
        <v>0.1166346859</v>
      </c>
      <c r="C986" s="26">
        <v>-13.0</v>
      </c>
      <c r="D986" s="26"/>
      <c r="E986" s="23">
        <v>0.0</v>
      </c>
      <c r="F986" s="43">
        <v>1.0</v>
      </c>
      <c r="G986" s="34">
        <v>0.0</v>
      </c>
      <c r="H986" s="34">
        <v>1.0</v>
      </c>
      <c r="I986" s="43">
        <v>0.0</v>
      </c>
      <c r="J986" s="9" t="s">
        <v>105</v>
      </c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84">
        <v>15.40584792670128</v>
      </c>
      <c r="B987" s="23">
        <f t="shared" si="44"/>
        <v>0.1179077464</v>
      </c>
      <c r="C987" s="26">
        <v>-12.0</v>
      </c>
      <c r="D987" s="26"/>
      <c r="E987" s="23">
        <v>0.0</v>
      </c>
      <c r="F987" s="43">
        <v>1.0</v>
      </c>
      <c r="G987" s="34">
        <v>0.0</v>
      </c>
      <c r="H987" s="34">
        <v>1.0</v>
      </c>
      <c r="I987" s="43">
        <v>0.0</v>
      </c>
      <c r="J987" s="9" t="s">
        <v>105</v>
      </c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84">
        <v>15.9024964842205</v>
      </c>
      <c r="B988" s="23">
        <f t="shared" si="44"/>
        <v>0.1217088168</v>
      </c>
      <c r="C988" s="26">
        <v>-11.0</v>
      </c>
      <c r="D988" s="26"/>
      <c r="E988" s="23">
        <v>0.0</v>
      </c>
      <c r="F988" s="43">
        <v>1.0</v>
      </c>
      <c r="G988" s="34">
        <v>0.0</v>
      </c>
      <c r="H988" s="34">
        <v>1.0</v>
      </c>
      <c r="I988" s="43">
        <v>0.0</v>
      </c>
      <c r="J988" s="9" t="s">
        <v>105</v>
      </c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84">
        <v>16.03466552006058</v>
      </c>
      <c r="B989" s="23">
        <f t="shared" si="44"/>
        <v>0.1227203647</v>
      </c>
      <c r="C989" s="26">
        <v>-10.0</v>
      </c>
      <c r="D989" s="26"/>
      <c r="E989" s="23">
        <v>0.0</v>
      </c>
      <c r="F989" s="43">
        <v>1.0</v>
      </c>
      <c r="G989" s="34">
        <v>0.0</v>
      </c>
      <c r="H989" s="34">
        <v>1.0</v>
      </c>
      <c r="I989" s="43">
        <v>0.0</v>
      </c>
      <c r="J989" s="9" t="s">
        <v>105</v>
      </c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84">
        <v>16.14868632321393</v>
      </c>
      <c r="B990" s="23">
        <f t="shared" si="44"/>
        <v>0.1235930162</v>
      </c>
      <c r="C990" s="26">
        <v>-9.0</v>
      </c>
      <c r="D990" s="26"/>
      <c r="E990" s="23">
        <v>0.0</v>
      </c>
      <c r="F990" s="43">
        <v>1.0</v>
      </c>
      <c r="G990" s="34">
        <v>0.0</v>
      </c>
      <c r="H990" s="34">
        <v>1.0</v>
      </c>
      <c r="I990" s="43">
        <v>0.0</v>
      </c>
      <c r="J990" s="9" t="s">
        <v>105</v>
      </c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84">
        <v>16.22260548980398</v>
      </c>
      <c r="B991" s="23">
        <f t="shared" si="44"/>
        <v>0.1241587521</v>
      </c>
      <c r="C991" s="26">
        <v>-8.0</v>
      </c>
      <c r="D991" s="26"/>
      <c r="E991" s="23">
        <v>0.0</v>
      </c>
      <c r="F991" s="43">
        <v>1.0</v>
      </c>
      <c r="G991" s="34">
        <v>0.0</v>
      </c>
      <c r="H991" s="34">
        <v>1.0</v>
      </c>
      <c r="I991" s="43">
        <v>0.0</v>
      </c>
      <c r="J991" s="9" t="s">
        <v>105</v>
      </c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84">
        <v>17.23433992707895</v>
      </c>
      <c r="B992" s="23">
        <f t="shared" si="44"/>
        <v>0.1319020018</v>
      </c>
      <c r="C992" s="26">
        <v>-7.0</v>
      </c>
      <c r="D992" s="26"/>
      <c r="E992" s="23">
        <v>0.0</v>
      </c>
      <c r="F992" s="43">
        <v>1.0</v>
      </c>
      <c r="G992" s="34">
        <v>0.0</v>
      </c>
      <c r="H992" s="34">
        <v>1.0</v>
      </c>
      <c r="I992" s="43">
        <v>0.0</v>
      </c>
      <c r="J992" s="9" t="s">
        <v>105</v>
      </c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84">
        <v>16.70099289026297</v>
      </c>
      <c r="B993" s="23">
        <f t="shared" si="44"/>
        <v>0.1278200618</v>
      </c>
      <c r="C993" s="26">
        <v>-6.0</v>
      </c>
      <c r="D993" s="26"/>
      <c r="E993" s="23">
        <v>0.0</v>
      </c>
      <c r="F993" s="43">
        <v>1.0</v>
      </c>
      <c r="G993" s="34">
        <v>0.0</v>
      </c>
      <c r="H993" s="34">
        <v>1.0</v>
      </c>
      <c r="I993" s="43">
        <v>0.0</v>
      </c>
      <c r="J993" s="9" t="s">
        <v>105</v>
      </c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84">
        <v>16.29809960854061</v>
      </c>
      <c r="B994" s="23">
        <f t="shared" si="44"/>
        <v>0.1247365419</v>
      </c>
      <c r="C994" s="26">
        <v>-5.0</v>
      </c>
      <c r="D994" s="26"/>
      <c r="E994" s="23">
        <v>0.0</v>
      </c>
      <c r="F994" s="43">
        <v>1.0</v>
      </c>
      <c r="G994" s="34">
        <v>0.0</v>
      </c>
      <c r="H994" s="34">
        <v>1.0</v>
      </c>
      <c r="I994" s="43">
        <v>0.0</v>
      </c>
      <c r="J994" s="9" t="s">
        <v>105</v>
      </c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84">
        <v>16.68954509486274</v>
      </c>
      <c r="B995" s="23">
        <f t="shared" si="44"/>
        <v>0.1277324468</v>
      </c>
      <c r="C995" s="26">
        <v>-4.0</v>
      </c>
      <c r="D995" s="26"/>
      <c r="E995" s="23">
        <v>0.0</v>
      </c>
      <c r="F995" s="43">
        <v>1.0</v>
      </c>
      <c r="G995" s="34">
        <v>0.0</v>
      </c>
      <c r="H995" s="34">
        <v>1.0</v>
      </c>
      <c r="I995" s="43">
        <v>0.0</v>
      </c>
      <c r="J995" s="9" t="s">
        <v>105</v>
      </c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84">
        <v>16.93859269984861</v>
      </c>
      <c r="B996" s="23">
        <f t="shared" si="44"/>
        <v>0.1296385179</v>
      </c>
      <c r="C996" s="26">
        <v>-3.0</v>
      </c>
      <c r="D996" s="26"/>
      <c r="E996" s="23">
        <v>0.0</v>
      </c>
      <c r="F996" s="43">
        <v>1.0</v>
      </c>
      <c r="G996" s="34">
        <v>0.0</v>
      </c>
      <c r="H996" s="34">
        <v>1.0</v>
      </c>
      <c r="I996" s="43">
        <v>0.0</v>
      </c>
      <c r="J996" s="9" t="s">
        <v>105</v>
      </c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84">
        <v>16.96004771024257</v>
      </c>
      <c r="B997" s="23">
        <f t="shared" si="44"/>
        <v>0.1298027226</v>
      </c>
      <c r="C997" s="26">
        <v>-2.0</v>
      </c>
      <c r="D997" s="26"/>
      <c r="E997" s="23">
        <v>0.0</v>
      </c>
      <c r="F997" s="43">
        <v>1.0</v>
      </c>
      <c r="G997" s="34">
        <v>0.0</v>
      </c>
      <c r="H997" s="34">
        <v>1.0</v>
      </c>
      <c r="I997" s="43">
        <v>0.0</v>
      </c>
      <c r="J997" s="9" t="s">
        <v>105</v>
      </c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84">
        <v>15.90417482604592</v>
      </c>
      <c r="B998" s="23">
        <f t="shared" si="44"/>
        <v>0.1217216619</v>
      </c>
      <c r="C998" s="26">
        <v>-1.0</v>
      </c>
      <c r="D998" s="26"/>
      <c r="E998" s="23">
        <v>0.0</v>
      </c>
      <c r="F998" s="43">
        <v>1.0</v>
      </c>
      <c r="G998" s="34">
        <v>0.0</v>
      </c>
      <c r="H998" s="34">
        <v>1.0</v>
      </c>
      <c r="I998" s="43">
        <v>0.0</v>
      </c>
      <c r="J998" s="9" t="s">
        <v>105</v>
      </c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84">
        <v>16.43057697051469</v>
      </c>
      <c r="B999" s="23">
        <f t="shared" si="44"/>
        <v>0.1257504496</v>
      </c>
      <c r="C999" s="26">
        <v>0.0</v>
      </c>
      <c r="D999" s="26"/>
      <c r="E999" s="23">
        <v>0.0</v>
      </c>
      <c r="F999" s="43">
        <v>1.0</v>
      </c>
      <c r="G999" s="34">
        <v>0.0</v>
      </c>
      <c r="H999" s="34">
        <v>1.0</v>
      </c>
      <c r="I999" s="43">
        <v>0.0</v>
      </c>
      <c r="J999" s="9" t="s">
        <v>105</v>
      </c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84">
        <v>14.83195550887872</v>
      </c>
      <c r="B1000" s="23">
        <f t="shared" si="44"/>
        <v>0.1135154947</v>
      </c>
      <c r="C1000" s="26">
        <v>1.0</v>
      </c>
      <c r="D1000" s="26"/>
      <c r="E1000" s="23">
        <v>0.0</v>
      </c>
      <c r="F1000" s="43">
        <v>1.0</v>
      </c>
      <c r="G1000" s="34">
        <v>0.0</v>
      </c>
      <c r="H1000" s="34">
        <v>1.0</v>
      </c>
      <c r="I1000" s="43">
        <v>0.0</v>
      </c>
      <c r="J1000" s="9" t="s">
        <v>105</v>
      </c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ht="14.25" customHeight="1">
      <c r="A1001" s="84">
        <v>13.2633804296027</v>
      </c>
      <c r="B1001" s="23">
        <f t="shared" si="44"/>
        <v>0.1015104981</v>
      </c>
      <c r="C1001" s="26">
        <v>2.0</v>
      </c>
      <c r="D1001" s="26"/>
      <c r="E1001" s="23">
        <v>0.0</v>
      </c>
      <c r="F1001" s="43">
        <v>1.0</v>
      </c>
      <c r="G1001" s="34">
        <v>0.0</v>
      </c>
      <c r="H1001" s="34">
        <v>1.0</v>
      </c>
      <c r="I1001" s="43">
        <v>0.0</v>
      </c>
      <c r="J1001" s="9" t="s">
        <v>105</v>
      </c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ht="14.25" customHeight="1">
      <c r="A1002" s="84">
        <v>13.49687054786665</v>
      </c>
      <c r="B1002" s="23">
        <f t="shared" si="44"/>
        <v>0.1032975009</v>
      </c>
      <c r="C1002" s="26">
        <v>3.0</v>
      </c>
      <c r="D1002" s="26"/>
      <c r="E1002" s="23">
        <v>0.0</v>
      </c>
      <c r="F1002" s="43">
        <v>1.0</v>
      </c>
      <c r="G1002" s="34">
        <v>0.0</v>
      </c>
      <c r="H1002" s="34">
        <v>1.0</v>
      </c>
      <c r="I1002" s="43">
        <v>0.0</v>
      </c>
      <c r="J1002" s="9" t="s">
        <v>105</v>
      </c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ht="14.25" customHeight="1">
      <c r="A1003" s="84">
        <v>12.27895836165038</v>
      </c>
      <c r="B1003" s="23">
        <f t="shared" si="44"/>
        <v>0.09397628197</v>
      </c>
      <c r="C1003" s="26">
        <v>4.0</v>
      </c>
      <c r="D1003" s="26"/>
      <c r="E1003" s="23">
        <v>0.0</v>
      </c>
      <c r="F1003" s="43">
        <v>1.0</v>
      </c>
      <c r="G1003" s="34">
        <v>0.0</v>
      </c>
      <c r="H1003" s="34">
        <v>1.0</v>
      </c>
      <c r="I1003" s="43">
        <v>0.0</v>
      </c>
      <c r="J1003" s="9" t="s">
        <v>105</v>
      </c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ht="14.25" customHeight="1">
      <c r="A1004" s="84">
        <v>11.90171784972226</v>
      </c>
      <c r="B1004" s="23">
        <f t="shared" si="44"/>
        <v>0.09108909401</v>
      </c>
      <c r="C1004" s="26">
        <v>5.0</v>
      </c>
      <c r="D1004" s="26"/>
      <c r="E1004" s="23">
        <v>0.0</v>
      </c>
      <c r="F1004" s="43">
        <v>1.0</v>
      </c>
      <c r="G1004" s="34">
        <v>0.0</v>
      </c>
      <c r="H1004" s="34">
        <v>1.0</v>
      </c>
      <c r="I1004" s="43">
        <v>0.0</v>
      </c>
      <c r="J1004" s="9" t="s">
        <v>105</v>
      </c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ht="14.25" customHeight="1">
      <c r="A1005" s="84">
        <v>12.68040557288813</v>
      </c>
      <c r="B1005" s="23">
        <f t="shared" si="44"/>
        <v>0.09704873447</v>
      </c>
      <c r="C1005" s="26">
        <v>6.0</v>
      </c>
      <c r="D1005" s="26"/>
      <c r="E1005" s="23">
        <v>0.0</v>
      </c>
      <c r="F1005" s="43">
        <v>1.0</v>
      </c>
      <c r="G1005" s="34">
        <v>0.0</v>
      </c>
      <c r="H1005" s="34">
        <v>1.0</v>
      </c>
      <c r="I1005" s="43">
        <v>0.0</v>
      </c>
      <c r="J1005" s="9" t="s">
        <v>105</v>
      </c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ht="14.25" customHeight="1">
      <c r="A1006" s="84">
        <v>12.48548468725368</v>
      </c>
      <c r="B1006" s="23">
        <f t="shared" si="44"/>
        <v>0.09555691899</v>
      </c>
      <c r="C1006" s="26">
        <v>7.0</v>
      </c>
      <c r="D1006" s="26"/>
      <c r="E1006" s="23">
        <v>0.0</v>
      </c>
      <c r="F1006" s="43">
        <v>1.0</v>
      </c>
      <c r="G1006" s="34">
        <v>0.0</v>
      </c>
      <c r="H1006" s="34">
        <v>1.0</v>
      </c>
      <c r="I1006" s="43">
        <v>0.0</v>
      </c>
      <c r="J1006" s="9" t="s">
        <v>105</v>
      </c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ht="14.25" customHeight="1">
      <c r="A1007" s="84">
        <v>12.29944578944373</v>
      </c>
      <c r="B1007" s="23">
        <f t="shared" si="44"/>
        <v>0.09413308129</v>
      </c>
      <c r="C1007" s="26">
        <v>8.0</v>
      </c>
      <c r="D1007" s="26"/>
      <c r="E1007" s="23">
        <v>0.0</v>
      </c>
      <c r="F1007" s="43">
        <v>1.0</v>
      </c>
      <c r="G1007" s="34">
        <v>0.0</v>
      </c>
      <c r="H1007" s="34">
        <v>1.0</v>
      </c>
      <c r="I1007" s="43">
        <v>0.0</v>
      </c>
      <c r="J1007" s="9" t="s">
        <v>105</v>
      </c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ht="14.25" customHeight="1">
      <c r="A1008" s="84">
        <v>12.35076499348875</v>
      </c>
      <c r="B1008" s="23">
        <f t="shared" si="44"/>
        <v>0.09452584978</v>
      </c>
      <c r="C1008" s="26">
        <v>9.0</v>
      </c>
      <c r="D1008" s="26"/>
      <c r="E1008" s="23">
        <v>0.0</v>
      </c>
      <c r="F1008" s="43">
        <v>1.0</v>
      </c>
      <c r="G1008" s="34">
        <v>0.0</v>
      </c>
      <c r="H1008" s="34">
        <v>1.0</v>
      </c>
      <c r="I1008" s="43">
        <v>0.0</v>
      </c>
      <c r="J1008" s="9" t="s">
        <v>105</v>
      </c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ht="14.25" customHeight="1">
      <c r="A1009" s="84">
        <v>11.63395286884494</v>
      </c>
      <c r="B1009" s="23">
        <f t="shared" si="44"/>
        <v>0.08903977056</v>
      </c>
      <c r="C1009" s="26">
        <v>10.0</v>
      </c>
      <c r="D1009" s="26"/>
      <c r="E1009" s="23">
        <v>0.0</v>
      </c>
      <c r="F1009" s="43">
        <v>1.0</v>
      </c>
      <c r="G1009" s="34">
        <v>0.0</v>
      </c>
      <c r="H1009" s="34">
        <v>1.0</v>
      </c>
      <c r="I1009" s="43">
        <v>0.0</v>
      </c>
      <c r="J1009" s="9" t="s">
        <v>105</v>
      </c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ht="14.25" customHeight="1">
      <c r="A1010" s="87">
        <v>27.16396897507321</v>
      </c>
      <c r="B1010" s="23">
        <f t="shared" ref="B1010:B1037" si="45">A1010/MAX(A$1010:A$1048576)</f>
        <v>0.2078978308</v>
      </c>
      <c r="C1010" s="26">
        <v>-17.0</v>
      </c>
      <c r="D1010" s="26"/>
      <c r="E1010" s="23">
        <v>0.0</v>
      </c>
      <c r="F1010" s="43">
        <v>1.0</v>
      </c>
      <c r="G1010" s="34">
        <v>0.0</v>
      </c>
      <c r="H1010" s="34">
        <v>1.0</v>
      </c>
      <c r="I1010" s="43">
        <v>0.0</v>
      </c>
      <c r="J1010" s="9" t="s">
        <v>38</v>
      </c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ht="14.25" customHeight="1">
      <c r="A1011" s="87">
        <v>27.90585418709951</v>
      </c>
      <c r="B1011" s="23">
        <f t="shared" si="45"/>
        <v>0.2135758054</v>
      </c>
      <c r="C1011" s="26">
        <v>-16.0</v>
      </c>
      <c r="D1011" s="26"/>
      <c r="E1011" s="23">
        <v>0.0</v>
      </c>
      <c r="F1011" s="43">
        <v>1.0</v>
      </c>
      <c r="G1011" s="34">
        <v>0.0</v>
      </c>
      <c r="H1011" s="34">
        <v>1.0</v>
      </c>
      <c r="I1011" s="43">
        <v>0.0</v>
      </c>
      <c r="J1011" s="9" t="s">
        <v>38</v>
      </c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ht="14.25" customHeight="1">
      <c r="A1012" s="87">
        <v>29.1372627488693</v>
      </c>
      <c r="B1012" s="23">
        <f t="shared" si="45"/>
        <v>0.223000318</v>
      </c>
      <c r="C1012" s="26">
        <v>-15.0</v>
      </c>
      <c r="D1012" s="26"/>
      <c r="E1012" s="23">
        <v>0.0</v>
      </c>
      <c r="F1012" s="43">
        <v>1.0</v>
      </c>
      <c r="G1012" s="34">
        <v>0.0</v>
      </c>
      <c r="H1012" s="34">
        <v>1.0</v>
      </c>
      <c r="I1012" s="43">
        <v>0.0</v>
      </c>
      <c r="J1012" s="9" t="s">
        <v>38</v>
      </c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ht="14.25" customHeight="1">
      <c r="A1013" s="87">
        <v>29.81195801392614</v>
      </c>
      <c r="B1013" s="23">
        <f t="shared" si="45"/>
        <v>0.2281640584</v>
      </c>
      <c r="C1013" s="26">
        <v>-14.0</v>
      </c>
      <c r="D1013" s="26"/>
      <c r="E1013" s="23">
        <v>0.0</v>
      </c>
      <c r="F1013" s="43">
        <v>1.0</v>
      </c>
      <c r="G1013" s="34">
        <v>0.0</v>
      </c>
      <c r="H1013" s="34">
        <v>1.0</v>
      </c>
      <c r="I1013" s="43">
        <v>0.0</v>
      </c>
      <c r="J1013" s="9" t="s">
        <v>38</v>
      </c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ht="14.25" customHeight="1">
      <c r="A1014" s="87">
        <v>29.00469129415896</v>
      </c>
      <c r="B1014" s="23">
        <f t="shared" si="45"/>
        <v>0.2219856903</v>
      </c>
      <c r="C1014" s="26">
        <v>-13.0</v>
      </c>
      <c r="D1014" s="26"/>
      <c r="E1014" s="23">
        <v>0.0</v>
      </c>
      <c r="F1014" s="43">
        <v>1.0</v>
      </c>
      <c r="G1014" s="34">
        <v>0.0</v>
      </c>
      <c r="H1014" s="34">
        <v>1.0</v>
      </c>
      <c r="I1014" s="43">
        <v>0.0</v>
      </c>
      <c r="J1014" s="9" t="s">
        <v>38</v>
      </c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ht="14.25" customHeight="1">
      <c r="A1015" s="87">
        <v>30.5659658681232</v>
      </c>
      <c r="B1015" s="23">
        <f t="shared" si="45"/>
        <v>0.2339348129</v>
      </c>
      <c r="C1015" s="26">
        <v>-12.0</v>
      </c>
      <c r="D1015" s="26"/>
      <c r="E1015" s="23">
        <v>0.0</v>
      </c>
      <c r="F1015" s="43">
        <v>1.0</v>
      </c>
      <c r="G1015" s="34">
        <v>0.0</v>
      </c>
      <c r="H1015" s="34">
        <v>1.0</v>
      </c>
      <c r="I1015" s="43">
        <v>0.0</v>
      </c>
      <c r="J1015" s="9" t="s">
        <v>38</v>
      </c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ht="14.25" customHeight="1">
      <c r="A1016" s="87">
        <v>31.71125940153</v>
      </c>
      <c r="B1016" s="23">
        <f t="shared" si="45"/>
        <v>0.2427002493</v>
      </c>
      <c r="C1016" s="26">
        <v>-11.0</v>
      </c>
      <c r="D1016" s="26"/>
      <c r="E1016" s="23">
        <v>0.0</v>
      </c>
      <c r="F1016" s="43">
        <v>1.0</v>
      </c>
      <c r="G1016" s="34">
        <v>0.0</v>
      </c>
      <c r="H1016" s="34">
        <v>1.0</v>
      </c>
      <c r="I1016" s="43">
        <v>0.0</v>
      </c>
      <c r="J1016" s="9" t="s">
        <v>38</v>
      </c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ht="14.25" customHeight="1">
      <c r="A1017" s="87">
        <v>30.71070310775977</v>
      </c>
      <c r="B1017" s="23">
        <f t="shared" si="45"/>
        <v>0.2350425508</v>
      </c>
      <c r="C1017" s="26">
        <v>-10.0</v>
      </c>
      <c r="D1017" s="26"/>
      <c r="E1017" s="23">
        <v>0.0</v>
      </c>
      <c r="F1017" s="43">
        <v>1.0</v>
      </c>
      <c r="G1017" s="34">
        <v>0.0</v>
      </c>
      <c r="H1017" s="34">
        <v>1.0</v>
      </c>
      <c r="I1017" s="43">
        <v>0.0</v>
      </c>
      <c r="J1017" s="9" t="s">
        <v>38</v>
      </c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ht="14.25" customHeight="1">
      <c r="A1018" s="87">
        <v>30.28574163653798</v>
      </c>
      <c r="B1018" s="23">
        <f t="shared" si="45"/>
        <v>0.2317901333</v>
      </c>
      <c r="C1018" s="26">
        <v>-9.0</v>
      </c>
      <c r="D1018" s="26"/>
      <c r="E1018" s="23">
        <v>0.0</v>
      </c>
      <c r="F1018" s="43">
        <v>1.0</v>
      </c>
      <c r="G1018" s="34">
        <v>0.0</v>
      </c>
      <c r="H1018" s="34">
        <v>1.0</v>
      </c>
      <c r="I1018" s="43">
        <v>0.0</v>
      </c>
      <c r="J1018" s="9" t="s">
        <v>38</v>
      </c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ht="14.25" customHeight="1">
      <c r="A1019" s="87">
        <v>30.68452726818258</v>
      </c>
      <c r="B1019" s="23">
        <f t="shared" si="45"/>
        <v>0.2348422156</v>
      </c>
      <c r="C1019" s="26">
        <v>-8.0</v>
      </c>
      <c r="D1019" s="26"/>
      <c r="E1019" s="23">
        <v>0.0</v>
      </c>
      <c r="F1019" s="43">
        <v>1.0</v>
      </c>
      <c r="G1019" s="34">
        <v>0.0</v>
      </c>
      <c r="H1019" s="34">
        <v>1.0</v>
      </c>
      <c r="I1019" s="43">
        <v>0.0</v>
      </c>
      <c r="J1019" s="9" t="s">
        <v>38</v>
      </c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ht="14.25" customHeight="1">
      <c r="A1020" s="87">
        <v>31.90608877901387</v>
      </c>
      <c r="B1020" s="23">
        <f t="shared" si="45"/>
        <v>0.2441913644</v>
      </c>
      <c r="C1020" s="26">
        <v>-7.0</v>
      </c>
      <c r="D1020" s="26"/>
      <c r="E1020" s="23">
        <v>0.0</v>
      </c>
      <c r="F1020" s="43">
        <v>1.0</v>
      </c>
      <c r="G1020" s="34">
        <v>0.0</v>
      </c>
      <c r="H1020" s="34">
        <v>1.0</v>
      </c>
      <c r="I1020" s="43">
        <v>0.0</v>
      </c>
      <c r="J1020" s="9" t="s">
        <v>38</v>
      </c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ht="14.25" customHeight="1">
      <c r="A1021" s="87">
        <v>29.87985552954112</v>
      </c>
      <c r="B1021" s="23">
        <f t="shared" si="45"/>
        <v>0.228683708</v>
      </c>
      <c r="C1021" s="26">
        <v>-6.0</v>
      </c>
      <c r="D1021" s="26"/>
      <c r="E1021" s="23">
        <v>0.0</v>
      </c>
      <c r="F1021" s="43">
        <v>1.0</v>
      </c>
      <c r="G1021" s="34">
        <v>0.0</v>
      </c>
      <c r="H1021" s="34">
        <v>1.0</v>
      </c>
      <c r="I1021" s="43">
        <v>0.0</v>
      </c>
      <c r="J1021" s="9" t="s">
        <v>38</v>
      </c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ht="14.25" customHeight="1">
      <c r="A1022" s="87">
        <v>30.89943190619579</v>
      </c>
      <c r="B1022" s="23">
        <f t="shared" si="45"/>
        <v>0.2364869755</v>
      </c>
      <c r="C1022" s="26">
        <v>-5.0</v>
      </c>
      <c r="D1022" s="26"/>
      <c r="E1022" s="23">
        <v>0.0</v>
      </c>
      <c r="F1022" s="43">
        <v>1.0</v>
      </c>
      <c r="G1022" s="34">
        <v>0.0</v>
      </c>
      <c r="H1022" s="34">
        <v>1.0</v>
      </c>
      <c r="I1022" s="43">
        <v>0.0</v>
      </c>
      <c r="J1022" s="9" t="s">
        <v>38</v>
      </c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ht="14.25" customHeight="1">
      <c r="A1023" s="87">
        <v>30.96655531075008</v>
      </c>
      <c r="B1023" s="23">
        <f t="shared" si="45"/>
        <v>0.2370007005</v>
      </c>
      <c r="C1023" s="26">
        <v>-4.0</v>
      </c>
      <c r="D1023" s="26"/>
      <c r="E1023" s="23">
        <v>0.0</v>
      </c>
      <c r="F1023" s="43">
        <v>1.0</v>
      </c>
      <c r="G1023" s="34">
        <v>0.0</v>
      </c>
      <c r="H1023" s="34">
        <v>1.0</v>
      </c>
      <c r="I1023" s="43">
        <v>0.0</v>
      </c>
      <c r="J1023" s="9" t="s">
        <v>38</v>
      </c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ht="14.25" customHeight="1">
      <c r="A1024" s="87">
        <v>31.25018307430732</v>
      </c>
      <c r="B1024" s="23">
        <f t="shared" si="45"/>
        <v>0.2391714289</v>
      </c>
      <c r="C1024" s="26">
        <v>-3.0</v>
      </c>
      <c r="D1024" s="26"/>
      <c r="E1024" s="23">
        <v>0.0</v>
      </c>
      <c r="F1024" s="43">
        <v>1.0</v>
      </c>
      <c r="G1024" s="34">
        <v>0.0</v>
      </c>
      <c r="H1024" s="34">
        <v>1.0</v>
      </c>
      <c r="I1024" s="43">
        <v>0.0</v>
      </c>
      <c r="J1024" s="9" t="s">
        <v>38</v>
      </c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ht="14.25" customHeight="1">
      <c r="A1025" s="87">
        <v>31.36512385783551</v>
      </c>
      <c r="B1025" s="23">
        <f t="shared" si="45"/>
        <v>0.2400511213</v>
      </c>
      <c r="C1025" s="26">
        <v>-2.0</v>
      </c>
      <c r="D1025" s="26"/>
      <c r="E1025" s="23">
        <v>0.0</v>
      </c>
      <c r="F1025" s="43">
        <v>1.0</v>
      </c>
      <c r="G1025" s="34">
        <v>0.0</v>
      </c>
      <c r="H1025" s="34">
        <v>1.0</v>
      </c>
      <c r="I1025" s="43">
        <v>0.0</v>
      </c>
      <c r="J1025" s="9" t="s">
        <v>38</v>
      </c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ht="14.25" customHeight="1">
      <c r="A1026" s="87">
        <v>31.4790418458784</v>
      </c>
      <c r="B1026" s="23">
        <f t="shared" si="45"/>
        <v>0.2409229859</v>
      </c>
      <c r="C1026" s="26">
        <v>-1.0</v>
      </c>
      <c r="D1026" s="26"/>
      <c r="E1026" s="23">
        <v>0.0</v>
      </c>
      <c r="F1026" s="43">
        <v>1.0</v>
      </c>
      <c r="G1026" s="34">
        <v>0.0</v>
      </c>
      <c r="H1026" s="34">
        <v>1.0</v>
      </c>
      <c r="I1026" s="43">
        <v>0.0</v>
      </c>
      <c r="J1026" s="9" t="s">
        <v>38</v>
      </c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ht="14.25" customHeight="1">
      <c r="A1027" s="87">
        <v>31.5520334905274</v>
      </c>
      <c r="B1027" s="23">
        <f t="shared" si="45"/>
        <v>0.2414816232</v>
      </c>
      <c r="C1027" s="26">
        <v>0.0</v>
      </c>
      <c r="D1027" s="26"/>
      <c r="E1027" s="23">
        <v>0.0</v>
      </c>
      <c r="F1027" s="43">
        <v>1.0</v>
      </c>
      <c r="G1027" s="34">
        <v>0.0</v>
      </c>
      <c r="H1027" s="34">
        <v>1.0</v>
      </c>
      <c r="I1027" s="43">
        <v>0.0</v>
      </c>
      <c r="J1027" s="9" t="s">
        <v>38</v>
      </c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ht="14.25" customHeight="1">
      <c r="A1028" s="87">
        <v>29.60292556598839</v>
      </c>
      <c r="B1028" s="23">
        <f t="shared" si="45"/>
        <v>0.2265642409</v>
      </c>
      <c r="C1028" s="26">
        <v>1.0</v>
      </c>
      <c r="D1028" s="26"/>
      <c r="E1028" s="23">
        <v>0.0</v>
      </c>
      <c r="F1028" s="43">
        <v>1.0</v>
      </c>
      <c r="G1028" s="34">
        <v>0.0</v>
      </c>
      <c r="H1028" s="34">
        <v>1.0</v>
      </c>
      <c r="I1028" s="43">
        <v>0.0</v>
      </c>
      <c r="J1028" s="9" t="s">
        <v>38</v>
      </c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ht="14.25" customHeight="1">
      <c r="A1029" s="87">
        <v>25.22497753322211</v>
      </c>
      <c r="B1029" s="23">
        <f t="shared" si="45"/>
        <v>0.1930578744</v>
      </c>
      <c r="C1029" s="26">
        <v>2.0</v>
      </c>
      <c r="D1029" s="26"/>
      <c r="E1029" s="23">
        <v>0.0</v>
      </c>
      <c r="F1029" s="43">
        <v>1.0</v>
      </c>
      <c r="G1029" s="34">
        <v>0.0</v>
      </c>
      <c r="H1029" s="34">
        <v>1.0</v>
      </c>
      <c r="I1029" s="43">
        <v>0.0</v>
      </c>
      <c r="J1029" s="9" t="s">
        <v>38</v>
      </c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ht="14.25" customHeight="1">
      <c r="A1030" s="87">
        <v>27.73728979587951</v>
      </c>
      <c r="B1030" s="23">
        <f t="shared" si="45"/>
        <v>0.2122857078</v>
      </c>
      <c r="C1030" s="26">
        <v>3.0</v>
      </c>
      <c r="D1030" s="26"/>
      <c r="E1030" s="23">
        <v>0.0</v>
      </c>
      <c r="F1030" s="43">
        <v>1.0</v>
      </c>
      <c r="G1030" s="34">
        <v>0.0</v>
      </c>
      <c r="H1030" s="34">
        <v>1.0</v>
      </c>
      <c r="I1030" s="43">
        <v>0.0</v>
      </c>
      <c r="J1030" s="9" t="s">
        <v>38</v>
      </c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ht="14.25" customHeight="1">
      <c r="A1031" s="87">
        <v>27.04992950565294</v>
      </c>
      <c r="B1031" s="23">
        <f t="shared" si="45"/>
        <v>0.2070250365</v>
      </c>
      <c r="C1031" s="26">
        <v>4.0</v>
      </c>
      <c r="D1031" s="26"/>
      <c r="E1031" s="23">
        <v>0.0</v>
      </c>
      <c r="F1031" s="43">
        <v>1.0</v>
      </c>
      <c r="G1031" s="34">
        <v>0.0</v>
      </c>
      <c r="H1031" s="34">
        <v>1.0</v>
      </c>
      <c r="I1031" s="43">
        <v>0.0</v>
      </c>
      <c r="J1031" s="9" t="s">
        <v>38</v>
      </c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ht="14.25" customHeight="1">
      <c r="A1032" s="87">
        <v>25.54803237330078</v>
      </c>
      <c r="B1032" s="23">
        <f t="shared" si="45"/>
        <v>0.1955303555</v>
      </c>
      <c r="C1032" s="26">
        <v>5.0</v>
      </c>
      <c r="D1032" s="26"/>
      <c r="E1032" s="23">
        <v>0.0</v>
      </c>
      <c r="F1032" s="43">
        <v>1.0</v>
      </c>
      <c r="G1032" s="34">
        <v>0.0</v>
      </c>
      <c r="H1032" s="34">
        <v>1.0</v>
      </c>
      <c r="I1032" s="43">
        <v>0.0</v>
      </c>
      <c r="J1032" s="9" t="s">
        <v>38</v>
      </c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ht="14.25" customHeight="1">
      <c r="A1033" s="87">
        <v>24.99645648485636</v>
      </c>
      <c r="B1033" s="23">
        <f t="shared" si="45"/>
        <v>0.1913089021</v>
      </c>
      <c r="C1033" s="26">
        <v>6.0</v>
      </c>
      <c r="D1033" s="26"/>
      <c r="E1033" s="23">
        <v>0.0</v>
      </c>
      <c r="F1033" s="43">
        <v>1.0</v>
      </c>
      <c r="G1033" s="34">
        <v>0.0</v>
      </c>
      <c r="H1033" s="34">
        <v>1.0</v>
      </c>
      <c r="I1033" s="43">
        <v>0.0</v>
      </c>
      <c r="J1033" s="9" t="s">
        <v>38</v>
      </c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ht="14.25" customHeight="1">
      <c r="A1034" s="87">
        <v>25.41940752445147</v>
      </c>
      <c r="B1034" s="23">
        <f t="shared" si="45"/>
        <v>0.1945459329</v>
      </c>
      <c r="C1034" s="26">
        <v>7.0</v>
      </c>
      <c r="D1034" s="26"/>
      <c r="E1034" s="23">
        <v>0.0</v>
      </c>
      <c r="F1034" s="43">
        <v>1.0</v>
      </c>
      <c r="G1034" s="34">
        <v>0.0</v>
      </c>
      <c r="H1034" s="34">
        <v>1.0</v>
      </c>
      <c r="I1034" s="43">
        <v>0.0</v>
      </c>
      <c r="J1034" s="9" t="s">
        <v>38</v>
      </c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ht="14.25" customHeight="1">
      <c r="A1035" s="87">
        <v>24.72957107427297</v>
      </c>
      <c r="B1035" s="23">
        <f t="shared" si="45"/>
        <v>0.1892663104</v>
      </c>
      <c r="C1035" s="26">
        <v>8.0</v>
      </c>
      <c r="D1035" s="26"/>
      <c r="E1035" s="23">
        <v>0.0</v>
      </c>
      <c r="F1035" s="43">
        <v>1.0</v>
      </c>
      <c r="G1035" s="34">
        <v>0.0</v>
      </c>
      <c r="H1035" s="34">
        <v>1.0</v>
      </c>
      <c r="I1035" s="43">
        <v>0.0</v>
      </c>
      <c r="J1035" s="9" t="s">
        <v>38</v>
      </c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ht="14.25" customHeight="1">
      <c r="A1036" s="87">
        <v>23.61206491714992</v>
      </c>
      <c r="B1036" s="23">
        <f t="shared" si="45"/>
        <v>0.1807135431</v>
      </c>
      <c r="C1036" s="26">
        <v>9.0</v>
      </c>
      <c r="D1036" s="26"/>
      <c r="E1036" s="23">
        <v>0.0</v>
      </c>
      <c r="F1036" s="43">
        <v>1.0</v>
      </c>
      <c r="G1036" s="34">
        <v>0.0</v>
      </c>
      <c r="H1036" s="34">
        <v>1.0</v>
      </c>
      <c r="I1036" s="43">
        <v>0.0</v>
      </c>
      <c r="J1036" s="9" t="s">
        <v>38</v>
      </c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ht="14.25" customHeight="1">
      <c r="A1037" s="87">
        <v>22.36279682041454</v>
      </c>
      <c r="B1037" s="23">
        <f t="shared" si="45"/>
        <v>0.1711523435</v>
      </c>
      <c r="C1037" s="26">
        <v>10.0</v>
      </c>
      <c r="D1037" s="26"/>
      <c r="E1037" s="23">
        <v>0.0</v>
      </c>
      <c r="F1037" s="43">
        <v>1.0</v>
      </c>
      <c r="G1037" s="34">
        <v>0.0</v>
      </c>
      <c r="H1037" s="34">
        <v>1.0</v>
      </c>
      <c r="I1037" s="43">
        <v>0.0</v>
      </c>
      <c r="J1037" s="9" t="s">
        <v>38</v>
      </c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  <row r="1038" ht="14.25" customHeight="1">
      <c r="A1038" s="90">
        <v>62.46256639172554</v>
      </c>
      <c r="B1038" s="23">
        <f t="shared" ref="B1038:B1065" si="46">A1038/MAX(A$1038:A$1048576)</f>
        <v>0.4780535595</v>
      </c>
      <c r="C1038" s="26">
        <v>-17.0</v>
      </c>
      <c r="D1038" s="26"/>
      <c r="E1038" s="23">
        <v>0.0</v>
      </c>
      <c r="F1038" s="43">
        <v>1.0</v>
      </c>
      <c r="G1038" s="34">
        <v>0.0</v>
      </c>
      <c r="H1038" s="34">
        <v>1.0</v>
      </c>
      <c r="I1038" s="43">
        <v>0.0</v>
      </c>
      <c r="J1038" s="9" t="s">
        <v>40</v>
      </c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</row>
    <row r="1039" ht="14.25" customHeight="1">
      <c r="A1039" s="90">
        <v>61.68421209688017</v>
      </c>
      <c r="B1039" s="23">
        <f t="shared" si="46"/>
        <v>0.4720964709</v>
      </c>
      <c r="C1039" s="26">
        <v>-16.0</v>
      </c>
      <c r="D1039" s="26"/>
      <c r="E1039" s="23">
        <v>0.0</v>
      </c>
      <c r="F1039" s="43">
        <v>1.0</v>
      </c>
      <c r="G1039" s="34">
        <v>0.0</v>
      </c>
      <c r="H1039" s="34">
        <v>1.0</v>
      </c>
      <c r="I1039" s="43">
        <v>0.0</v>
      </c>
      <c r="J1039" s="9" t="s">
        <v>40</v>
      </c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</row>
    <row r="1040" ht="14.25" customHeight="1">
      <c r="A1040" s="90">
        <v>62.10141467310121</v>
      </c>
      <c r="B1040" s="23">
        <f t="shared" si="46"/>
        <v>0.4752895062</v>
      </c>
      <c r="C1040" s="26">
        <v>-15.0</v>
      </c>
      <c r="D1040" s="26"/>
      <c r="E1040" s="23">
        <v>0.0</v>
      </c>
      <c r="F1040" s="43">
        <v>1.0</v>
      </c>
      <c r="G1040" s="34">
        <v>0.0</v>
      </c>
      <c r="H1040" s="34">
        <v>1.0</v>
      </c>
      <c r="I1040" s="43">
        <v>0.0</v>
      </c>
      <c r="J1040" s="9" t="s">
        <v>40</v>
      </c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</row>
    <row r="1041" ht="14.25" customHeight="1">
      <c r="A1041" s="90">
        <v>60.82136299806314</v>
      </c>
      <c r="B1041" s="23">
        <f t="shared" si="46"/>
        <v>0.4654927063</v>
      </c>
      <c r="C1041" s="26">
        <v>-14.0</v>
      </c>
      <c r="D1041" s="26"/>
      <c r="E1041" s="23">
        <v>0.0</v>
      </c>
      <c r="F1041" s="43">
        <v>1.0</v>
      </c>
      <c r="G1041" s="34">
        <v>0.0</v>
      </c>
      <c r="H1041" s="34">
        <v>1.0</v>
      </c>
      <c r="I1041" s="43">
        <v>0.0</v>
      </c>
      <c r="J1041" s="9" t="s">
        <v>40</v>
      </c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</row>
    <row r="1042" ht="14.25" customHeight="1">
      <c r="A1042" s="90">
        <v>60.1318290311403</v>
      </c>
      <c r="B1042" s="23">
        <f t="shared" si="46"/>
        <v>0.4602153989</v>
      </c>
      <c r="C1042" s="26">
        <v>-13.0</v>
      </c>
      <c r="D1042" s="26"/>
      <c r="E1042" s="23">
        <v>0.0</v>
      </c>
      <c r="F1042" s="43">
        <v>1.0</v>
      </c>
      <c r="G1042" s="34">
        <v>0.0</v>
      </c>
      <c r="H1042" s="34">
        <v>1.0</v>
      </c>
      <c r="I1042" s="43">
        <v>0.0</v>
      </c>
      <c r="J1042" s="9" t="s">
        <v>40</v>
      </c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ht="14.25" customHeight="1">
      <c r="A1043" s="90">
        <v>67.6546653841039</v>
      </c>
      <c r="B1043" s="23">
        <f t="shared" si="46"/>
        <v>0.5177909822</v>
      </c>
      <c r="C1043" s="26">
        <v>-12.0</v>
      </c>
      <c r="D1043" s="26"/>
      <c r="E1043" s="23">
        <v>0.0</v>
      </c>
      <c r="F1043" s="43">
        <v>1.0</v>
      </c>
      <c r="G1043" s="34">
        <v>0.0</v>
      </c>
      <c r="H1043" s="34">
        <v>1.0</v>
      </c>
      <c r="I1043" s="43">
        <v>0.0</v>
      </c>
      <c r="J1043" s="9" t="s">
        <v>40</v>
      </c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</row>
    <row r="1044" ht="14.25" customHeight="1">
      <c r="A1044" s="90">
        <v>68.60677411838945</v>
      </c>
      <c r="B1044" s="23">
        <f t="shared" si="46"/>
        <v>0.5250778901</v>
      </c>
      <c r="C1044" s="26">
        <v>-11.0</v>
      </c>
      <c r="D1044" s="26"/>
      <c r="E1044" s="23">
        <v>0.0</v>
      </c>
      <c r="F1044" s="43">
        <v>1.0</v>
      </c>
      <c r="G1044" s="34">
        <v>0.0</v>
      </c>
      <c r="H1044" s="34">
        <v>1.0</v>
      </c>
      <c r="I1044" s="43">
        <v>0.0</v>
      </c>
      <c r="J1044" s="9" t="s">
        <v>40</v>
      </c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</row>
    <row r="1045" ht="14.25" customHeight="1">
      <c r="A1045" s="90">
        <v>68.23309828297019</v>
      </c>
      <c r="B1045" s="23">
        <f t="shared" si="46"/>
        <v>0.5222179842</v>
      </c>
      <c r="C1045" s="26">
        <v>-10.0</v>
      </c>
      <c r="D1045" s="26"/>
      <c r="E1045" s="23">
        <v>0.0</v>
      </c>
      <c r="F1045" s="43">
        <v>1.0</v>
      </c>
      <c r="G1045" s="34">
        <v>0.0</v>
      </c>
      <c r="H1045" s="34">
        <v>1.0</v>
      </c>
      <c r="I1045" s="43">
        <v>0.0</v>
      </c>
      <c r="J1045" s="9" t="s">
        <v>40</v>
      </c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</row>
    <row r="1046" ht="14.25" customHeight="1">
      <c r="A1046" s="90">
        <v>69.20638040249321</v>
      </c>
      <c r="B1046" s="23">
        <f t="shared" si="46"/>
        <v>0.5296669414</v>
      </c>
      <c r="C1046" s="26">
        <v>-9.0</v>
      </c>
      <c r="D1046" s="26"/>
      <c r="E1046" s="23">
        <v>0.0</v>
      </c>
      <c r="F1046" s="43">
        <v>1.0</v>
      </c>
      <c r="G1046" s="34">
        <v>0.0</v>
      </c>
      <c r="H1046" s="34">
        <v>1.0</v>
      </c>
      <c r="I1046" s="43">
        <v>0.0</v>
      </c>
      <c r="J1046" s="9" t="s">
        <v>40</v>
      </c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</row>
    <row r="1047" ht="14.25" customHeight="1">
      <c r="A1047" s="90">
        <v>69.57147017972633</v>
      </c>
      <c r="B1047" s="23">
        <f t="shared" si="46"/>
        <v>0.5324611344</v>
      </c>
      <c r="C1047" s="26">
        <v>-8.0</v>
      </c>
      <c r="D1047" s="26"/>
      <c r="E1047" s="23">
        <v>0.0</v>
      </c>
      <c r="F1047" s="43">
        <v>1.0</v>
      </c>
      <c r="G1047" s="34">
        <v>0.0</v>
      </c>
      <c r="H1047" s="34">
        <v>1.0</v>
      </c>
      <c r="I1047" s="43">
        <v>0.0</v>
      </c>
      <c r="J1047" s="9" t="s">
        <v>40</v>
      </c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</row>
    <row r="1048" ht="14.25" customHeight="1">
      <c r="A1048" s="90">
        <v>70.27824772378233</v>
      </c>
      <c r="B1048" s="23">
        <f t="shared" si="46"/>
        <v>0.5378704146</v>
      </c>
      <c r="C1048" s="26">
        <v>-7.0</v>
      </c>
      <c r="D1048" s="26"/>
      <c r="E1048" s="23">
        <v>0.0</v>
      </c>
      <c r="F1048" s="43">
        <v>1.0</v>
      </c>
      <c r="G1048" s="34">
        <v>0.0</v>
      </c>
      <c r="H1048" s="34">
        <v>1.0</v>
      </c>
      <c r="I1048" s="43">
        <v>0.0</v>
      </c>
      <c r="J1048" s="9" t="s">
        <v>40</v>
      </c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</row>
    <row r="1049" ht="14.25" customHeight="1">
      <c r="A1049" s="90">
        <v>68.24539839124567</v>
      </c>
      <c r="B1049" s="23">
        <f t="shared" si="46"/>
        <v>0.5223121224</v>
      </c>
      <c r="C1049" s="26">
        <v>-6.0</v>
      </c>
      <c r="D1049" s="26"/>
      <c r="E1049" s="23">
        <v>0.0</v>
      </c>
      <c r="F1049" s="43">
        <v>1.0</v>
      </c>
      <c r="G1049" s="34">
        <v>0.0</v>
      </c>
      <c r="H1049" s="34">
        <v>1.0</v>
      </c>
      <c r="I1049" s="43">
        <v>0.0</v>
      </c>
      <c r="J1049" s="9" t="s">
        <v>40</v>
      </c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</row>
    <row r="1050" ht="14.25" customHeight="1">
      <c r="A1050" s="90">
        <v>67.59746384193946</v>
      </c>
      <c r="B1050" s="23">
        <f t="shared" si="46"/>
        <v>0.5173531936</v>
      </c>
      <c r="C1050" s="26">
        <v>-5.0</v>
      </c>
      <c r="D1050" s="26"/>
      <c r="E1050" s="23">
        <v>0.0</v>
      </c>
      <c r="F1050" s="43">
        <v>1.0</v>
      </c>
      <c r="G1050" s="34">
        <v>0.0</v>
      </c>
      <c r="H1050" s="34">
        <v>1.0</v>
      </c>
      <c r="I1050" s="43">
        <v>0.0</v>
      </c>
      <c r="J1050" s="9" t="s">
        <v>40</v>
      </c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</row>
    <row r="1051" ht="14.25" customHeight="1">
      <c r="A1051" s="90">
        <v>67.08430266765802</v>
      </c>
      <c r="B1051" s="23">
        <f t="shared" si="46"/>
        <v>0.5134257449</v>
      </c>
      <c r="C1051" s="26">
        <v>-4.0</v>
      </c>
      <c r="D1051" s="26"/>
      <c r="E1051" s="23">
        <v>0.0</v>
      </c>
      <c r="F1051" s="43">
        <v>1.0</v>
      </c>
      <c r="G1051" s="34">
        <v>0.0</v>
      </c>
      <c r="H1051" s="34">
        <v>1.0</v>
      </c>
      <c r="I1051" s="43">
        <v>0.0</v>
      </c>
      <c r="J1051" s="9" t="s">
        <v>40</v>
      </c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ht="14.25" customHeight="1">
      <c r="A1052" s="90">
        <v>70.61099570603689</v>
      </c>
      <c r="B1052" s="23">
        <f t="shared" si="46"/>
        <v>0.5404170816</v>
      </c>
      <c r="C1052" s="26">
        <v>-3.0</v>
      </c>
      <c r="D1052" s="26"/>
      <c r="E1052" s="23">
        <v>0.0</v>
      </c>
      <c r="F1052" s="43">
        <v>1.0</v>
      </c>
      <c r="G1052" s="34">
        <v>0.0</v>
      </c>
      <c r="H1052" s="34">
        <v>1.0</v>
      </c>
      <c r="I1052" s="43">
        <v>0.0</v>
      </c>
      <c r="J1052" s="9" t="s">
        <v>40</v>
      </c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</row>
    <row r="1053" ht="14.25" customHeight="1">
      <c r="A1053" s="90">
        <v>71.81637072250624</v>
      </c>
      <c r="B1053" s="23">
        <f t="shared" si="46"/>
        <v>0.549642348</v>
      </c>
      <c r="C1053" s="26">
        <v>-2.0</v>
      </c>
      <c r="D1053" s="26"/>
      <c r="E1053" s="23">
        <v>0.0</v>
      </c>
      <c r="F1053" s="43">
        <v>1.0</v>
      </c>
      <c r="G1053" s="34">
        <v>0.0</v>
      </c>
      <c r="H1053" s="34">
        <v>1.0</v>
      </c>
      <c r="I1053" s="43">
        <v>0.0</v>
      </c>
      <c r="J1053" s="9" t="s">
        <v>40</v>
      </c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</row>
    <row r="1054" ht="14.25" customHeight="1">
      <c r="A1054" s="90">
        <v>67.64884603331795</v>
      </c>
      <c r="B1054" s="23">
        <f t="shared" si="46"/>
        <v>0.5177464442</v>
      </c>
      <c r="C1054" s="26">
        <v>-1.0</v>
      </c>
      <c r="D1054" s="26"/>
      <c r="E1054" s="23">
        <v>0.0</v>
      </c>
      <c r="F1054" s="43">
        <v>1.0</v>
      </c>
      <c r="G1054" s="34">
        <v>0.0</v>
      </c>
      <c r="H1054" s="34">
        <v>1.0</v>
      </c>
      <c r="I1054" s="43">
        <v>0.0</v>
      </c>
      <c r="J1054" s="9" t="s">
        <v>40</v>
      </c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</row>
    <row r="1055" ht="14.25" customHeight="1">
      <c r="A1055" s="90">
        <v>64.69524986478328</v>
      </c>
      <c r="B1055" s="23">
        <f t="shared" si="46"/>
        <v>0.4951412705</v>
      </c>
      <c r="C1055" s="26">
        <v>0.0</v>
      </c>
      <c r="D1055" s="26"/>
      <c r="E1055" s="23">
        <v>0.0</v>
      </c>
      <c r="F1055" s="43">
        <v>1.0</v>
      </c>
      <c r="G1055" s="34">
        <v>0.0</v>
      </c>
      <c r="H1055" s="34">
        <v>1.0</v>
      </c>
      <c r="I1055" s="43">
        <v>0.0</v>
      </c>
      <c r="J1055" s="9" t="s">
        <v>40</v>
      </c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</row>
    <row r="1056" ht="14.25" customHeight="1">
      <c r="A1056" s="90">
        <v>57.40306468366943</v>
      </c>
      <c r="B1056" s="23">
        <f t="shared" si="46"/>
        <v>0.4393309623</v>
      </c>
      <c r="C1056" s="26">
        <v>1.0</v>
      </c>
      <c r="D1056" s="26"/>
      <c r="E1056" s="23">
        <v>0.0</v>
      </c>
      <c r="F1056" s="43">
        <v>1.0</v>
      </c>
      <c r="G1056" s="34">
        <v>0.0</v>
      </c>
      <c r="H1056" s="34">
        <v>1.0</v>
      </c>
      <c r="I1056" s="43">
        <v>0.0</v>
      </c>
      <c r="J1056" s="9" t="s">
        <v>40</v>
      </c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</row>
    <row r="1057" ht="14.25" customHeight="1">
      <c r="A1057" s="90">
        <v>54.0604381692964</v>
      </c>
      <c r="B1057" s="23">
        <f t="shared" si="46"/>
        <v>0.4137483678</v>
      </c>
      <c r="C1057" s="26">
        <v>2.0</v>
      </c>
      <c r="D1057" s="26"/>
      <c r="E1057" s="23">
        <v>0.0</v>
      </c>
      <c r="F1057" s="43">
        <v>1.0</v>
      </c>
      <c r="G1057" s="34">
        <v>0.0</v>
      </c>
      <c r="H1057" s="34">
        <v>1.0</v>
      </c>
      <c r="I1057" s="43">
        <v>0.0</v>
      </c>
      <c r="J1057" s="9" t="s">
        <v>40</v>
      </c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</row>
    <row r="1058" ht="14.25" customHeight="1">
      <c r="A1058" s="90">
        <v>54.24283530702996</v>
      </c>
      <c r="B1058" s="23">
        <f t="shared" si="46"/>
        <v>0.4151443335</v>
      </c>
      <c r="C1058" s="26">
        <v>3.0</v>
      </c>
      <c r="D1058" s="26"/>
      <c r="E1058" s="23">
        <v>0.0</v>
      </c>
      <c r="F1058" s="43">
        <v>1.0</v>
      </c>
      <c r="G1058" s="34">
        <v>0.0</v>
      </c>
      <c r="H1058" s="34">
        <v>1.0</v>
      </c>
      <c r="I1058" s="43">
        <v>0.0</v>
      </c>
      <c r="J1058" s="9" t="s">
        <v>40</v>
      </c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</row>
    <row r="1059" ht="14.25" customHeight="1">
      <c r="A1059" s="90">
        <v>53.44290015221575</v>
      </c>
      <c r="B1059" s="23">
        <f t="shared" si="46"/>
        <v>0.4090220771</v>
      </c>
      <c r="C1059" s="26">
        <v>4.0</v>
      </c>
      <c r="D1059" s="26"/>
      <c r="E1059" s="23">
        <v>0.0</v>
      </c>
      <c r="F1059" s="43">
        <v>1.0</v>
      </c>
      <c r="G1059" s="34">
        <v>0.0</v>
      </c>
      <c r="H1059" s="34">
        <v>1.0</v>
      </c>
      <c r="I1059" s="43">
        <v>0.0</v>
      </c>
      <c r="J1059" s="9" t="s">
        <v>40</v>
      </c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</row>
    <row r="1060" ht="14.25" customHeight="1">
      <c r="A1060" s="90">
        <v>52.10883201021544</v>
      </c>
      <c r="B1060" s="23">
        <f t="shared" si="46"/>
        <v>0.3988118655</v>
      </c>
      <c r="C1060" s="26">
        <v>5.0</v>
      </c>
      <c r="D1060" s="26"/>
      <c r="E1060" s="23">
        <v>0.0</v>
      </c>
      <c r="F1060" s="43">
        <v>1.0</v>
      </c>
      <c r="G1060" s="34">
        <v>0.0</v>
      </c>
      <c r="H1060" s="34">
        <v>1.0</v>
      </c>
      <c r="I1060" s="43">
        <v>0.0</v>
      </c>
      <c r="J1060" s="9" t="s">
        <v>40</v>
      </c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ht="14.25" customHeight="1">
      <c r="A1061" s="90">
        <v>48.81314679432111</v>
      </c>
      <c r="B1061" s="23">
        <f t="shared" si="46"/>
        <v>0.3735885335</v>
      </c>
      <c r="C1061" s="26">
        <v>6.0</v>
      </c>
      <c r="D1061" s="26"/>
      <c r="E1061" s="23">
        <v>0.0</v>
      </c>
      <c r="F1061" s="43">
        <v>1.0</v>
      </c>
      <c r="G1061" s="34">
        <v>0.0</v>
      </c>
      <c r="H1061" s="34">
        <v>1.0</v>
      </c>
      <c r="I1061" s="43">
        <v>0.0</v>
      </c>
      <c r="J1061" s="9" t="s">
        <v>40</v>
      </c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</row>
    <row r="1062" ht="14.25" customHeight="1">
      <c r="A1062" s="90">
        <v>47.78680875237726</v>
      </c>
      <c r="B1062" s="23">
        <f t="shared" si="46"/>
        <v>0.3657335159</v>
      </c>
      <c r="C1062" s="26">
        <v>7.0</v>
      </c>
      <c r="D1062" s="26"/>
      <c r="E1062" s="23">
        <v>0.0</v>
      </c>
      <c r="F1062" s="43">
        <v>1.0</v>
      </c>
      <c r="G1062" s="34">
        <v>0.0</v>
      </c>
      <c r="H1062" s="34">
        <v>1.0</v>
      </c>
      <c r="I1062" s="43">
        <v>0.0</v>
      </c>
      <c r="J1062" s="9" t="s">
        <v>40</v>
      </c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</row>
    <row r="1063" ht="14.25" customHeight="1">
      <c r="A1063" s="90">
        <v>48.87242770372372</v>
      </c>
      <c r="B1063" s="23">
        <f t="shared" si="46"/>
        <v>0.3740422364</v>
      </c>
      <c r="C1063" s="26">
        <v>8.0</v>
      </c>
      <c r="D1063" s="26"/>
      <c r="E1063" s="23">
        <v>0.0</v>
      </c>
      <c r="F1063" s="43">
        <v>1.0</v>
      </c>
      <c r="G1063" s="34">
        <v>0.0</v>
      </c>
      <c r="H1063" s="34">
        <v>1.0</v>
      </c>
      <c r="I1063" s="43">
        <v>0.0</v>
      </c>
      <c r="J1063" s="9" t="s">
        <v>40</v>
      </c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</row>
    <row r="1064" ht="14.25" customHeight="1">
      <c r="A1064" s="90">
        <v>46.81858551880244</v>
      </c>
      <c r="B1064" s="23">
        <f t="shared" si="46"/>
        <v>0.3583232767</v>
      </c>
      <c r="C1064" s="26">
        <v>9.0</v>
      </c>
      <c r="D1064" s="26"/>
      <c r="E1064" s="23">
        <v>0.0</v>
      </c>
      <c r="F1064" s="43">
        <v>1.0</v>
      </c>
      <c r="G1064" s="34">
        <v>0.0</v>
      </c>
      <c r="H1064" s="34">
        <v>1.0</v>
      </c>
      <c r="I1064" s="43">
        <v>0.0</v>
      </c>
      <c r="J1064" s="9" t="s">
        <v>40</v>
      </c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</row>
    <row r="1065" ht="14.25" customHeight="1">
      <c r="A1065" s="90">
        <v>46.34519050224392</v>
      </c>
      <c r="B1065" s="23">
        <f t="shared" si="46"/>
        <v>0.3547001759</v>
      </c>
      <c r="C1065" s="26">
        <v>10.0</v>
      </c>
      <c r="D1065" s="26"/>
      <c r="E1065" s="23">
        <v>0.0</v>
      </c>
      <c r="F1065" s="43">
        <v>1.0</v>
      </c>
      <c r="G1065" s="34">
        <v>0.0</v>
      </c>
      <c r="H1065" s="34">
        <v>1.0</v>
      </c>
      <c r="I1065" s="43">
        <v>0.0</v>
      </c>
      <c r="J1065" s="9" t="s">
        <v>40</v>
      </c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</row>
    <row r="1066" ht="14.25" customHeight="1">
      <c r="A1066" s="87">
        <v>21.60263473341627</v>
      </c>
      <c r="B1066" s="23">
        <f t="shared" ref="B1066:B1093" si="47">A1066/MAX(A$1066:A$1048576)</f>
        <v>0.1653344879</v>
      </c>
      <c r="C1066" s="26">
        <v>-17.0</v>
      </c>
      <c r="D1066" s="26"/>
      <c r="E1066" s="23">
        <v>0.0</v>
      </c>
      <c r="F1066" s="43">
        <v>1.0</v>
      </c>
      <c r="G1066" s="34">
        <v>0.0</v>
      </c>
      <c r="H1066" s="34">
        <v>1.0</v>
      </c>
      <c r="I1066" s="43">
        <v>0.0</v>
      </c>
      <c r="J1066" s="9" t="s">
        <v>41</v>
      </c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</row>
    <row r="1067" ht="14.25" customHeight="1">
      <c r="A1067" s="87">
        <v>20.91678441965599</v>
      </c>
      <c r="B1067" s="23">
        <f t="shared" si="47"/>
        <v>0.1600853731</v>
      </c>
      <c r="C1067" s="26">
        <v>-16.0</v>
      </c>
      <c r="D1067" s="26"/>
      <c r="E1067" s="23">
        <v>0.0</v>
      </c>
      <c r="F1067" s="43">
        <v>1.0</v>
      </c>
      <c r="G1067" s="34">
        <v>0.0</v>
      </c>
      <c r="H1067" s="34">
        <v>1.0</v>
      </c>
      <c r="I1067" s="43">
        <v>0.0</v>
      </c>
      <c r="J1067" s="9" t="s">
        <v>41</v>
      </c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</row>
    <row r="1068" ht="14.25" customHeight="1">
      <c r="A1068" s="87">
        <v>21.29430946612278</v>
      </c>
      <c r="B1068" s="23">
        <f t="shared" si="47"/>
        <v>0.1629747387</v>
      </c>
      <c r="C1068" s="26">
        <v>-15.0</v>
      </c>
      <c r="D1068" s="26"/>
      <c r="E1068" s="23">
        <v>0.0</v>
      </c>
      <c r="F1068" s="43">
        <v>1.0</v>
      </c>
      <c r="G1068" s="34">
        <v>0.0</v>
      </c>
      <c r="H1068" s="34">
        <v>1.0</v>
      </c>
      <c r="I1068" s="43">
        <v>0.0</v>
      </c>
      <c r="J1068" s="9" t="s">
        <v>41</v>
      </c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</row>
    <row r="1069" ht="14.25" customHeight="1">
      <c r="A1069" s="87">
        <v>20.56980430137341</v>
      </c>
      <c r="B1069" s="23">
        <f t="shared" si="47"/>
        <v>0.1574297813</v>
      </c>
      <c r="C1069" s="26">
        <v>-14.0</v>
      </c>
      <c r="D1069" s="26"/>
      <c r="E1069" s="23">
        <v>0.0</v>
      </c>
      <c r="F1069" s="43">
        <v>1.0</v>
      </c>
      <c r="G1069" s="34">
        <v>0.0</v>
      </c>
      <c r="H1069" s="34">
        <v>1.0</v>
      </c>
      <c r="I1069" s="43">
        <v>0.0</v>
      </c>
      <c r="J1069" s="9" t="s">
        <v>41</v>
      </c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</row>
    <row r="1070" ht="14.25" customHeight="1">
      <c r="A1070" s="87">
        <v>21.81441541086235</v>
      </c>
      <c r="B1070" s="23">
        <f t="shared" si="47"/>
        <v>0.1669553388</v>
      </c>
      <c r="C1070" s="26">
        <v>-13.0</v>
      </c>
      <c r="D1070" s="26"/>
      <c r="E1070" s="23">
        <v>0.0</v>
      </c>
      <c r="F1070" s="43">
        <v>1.0</v>
      </c>
      <c r="G1070" s="34">
        <v>0.0</v>
      </c>
      <c r="H1070" s="34">
        <v>1.0</v>
      </c>
      <c r="I1070" s="43">
        <v>0.0</v>
      </c>
      <c r="J1070" s="9" t="s">
        <v>41</v>
      </c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</row>
    <row r="1071" ht="14.25" customHeight="1">
      <c r="A1071" s="87">
        <v>22.79445245590826</v>
      </c>
      <c r="B1071" s="23">
        <f t="shared" si="47"/>
        <v>0.1744559944</v>
      </c>
      <c r="C1071" s="26">
        <v>-12.0</v>
      </c>
      <c r="D1071" s="26"/>
      <c r="E1071" s="23">
        <v>0.0</v>
      </c>
      <c r="F1071" s="43">
        <v>1.0</v>
      </c>
      <c r="G1071" s="34">
        <v>0.0</v>
      </c>
      <c r="H1071" s="34">
        <v>1.0</v>
      </c>
      <c r="I1071" s="43">
        <v>0.0</v>
      </c>
      <c r="J1071" s="9" t="s">
        <v>41</v>
      </c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</row>
    <row r="1072" ht="14.25" customHeight="1">
      <c r="A1072" s="87">
        <v>23.46953284937661</v>
      </c>
      <c r="B1072" s="23">
        <f t="shared" si="47"/>
        <v>0.1796226823</v>
      </c>
      <c r="C1072" s="26">
        <v>-11.0</v>
      </c>
      <c r="D1072" s="26"/>
      <c r="E1072" s="23">
        <v>0.0</v>
      </c>
      <c r="F1072" s="43">
        <v>1.0</v>
      </c>
      <c r="G1072" s="34">
        <v>0.0</v>
      </c>
      <c r="H1072" s="34">
        <v>1.0</v>
      </c>
      <c r="I1072" s="43">
        <v>0.0</v>
      </c>
      <c r="J1072" s="9" t="s">
        <v>41</v>
      </c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</row>
    <row r="1073" ht="14.25" customHeight="1">
      <c r="A1073" s="87">
        <v>22.80003639141955</v>
      </c>
      <c r="B1073" s="23">
        <f t="shared" si="47"/>
        <v>0.1744987307</v>
      </c>
      <c r="C1073" s="26">
        <v>-10.0</v>
      </c>
      <c r="D1073" s="26"/>
      <c r="E1073" s="23">
        <v>0.0</v>
      </c>
      <c r="F1073" s="43">
        <v>1.0</v>
      </c>
      <c r="G1073" s="34">
        <v>0.0</v>
      </c>
      <c r="H1073" s="34">
        <v>1.0</v>
      </c>
      <c r="I1073" s="43">
        <v>0.0</v>
      </c>
      <c r="J1073" s="9" t="s">
        <v>41</v>
      </c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</row>
    <row r="1074" ht="14.25" customHeight="1">
      <c r="A1074" s="87">
        <v>23.11162575423825</v>
      </c>
      <c r="B1074" s="23">
        <f t="shared" si="47"/>
        <v>0.1768834615</v>
      </c>
      <c r="C1074" s="26">
        <v>-9.0</v>
      </c>
      <c r="D1074" s="26"/>
      <c r="E1074" s="23">
        <v>0.0</v>
      </c>
      <c r="F1074" s="43">
        <v>1.0</v>
      </c>
      <c r="G1074" s="34">
        <v>0.0</v>
      </c>
      <c r="H1074" s="34">
        <v>1.0</v>
      </c>
      <c r="I1074" s="43">
        <v>0.0</v>
      </c>
      <c r="J1074" s="9" t="s">
        <v>41</v>
      </c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</row>
    <row r="1075" ht="14.25" customHeight="1">
      <c r="A1075" s="87">
        <v>23.72914010662685</v>
      </c>
      <c r="B1075" s="23">
        <f t="shared" si="47"/>
        <v>0.1816095711</v>
      </c>
      <c r="C1075" s="26">
        <v>-8.0</v>
      </c>
      <c r="D1075" s="26"/>
      <c r="E1075" s="23">
        <v>0.0</v>
      </c>
      <c r="F1075" s="43">
        <v>1.0</v>
      </c>
      <c r="G1075" s="34">
        <v>0.0</v>
      </c>
      <c r="H1075" s="34">
        <v>1.0</v>
      </c>
      <c r="I1075" s="43">
        <v>0.0</v>
      </c>
      <c r="J1075" s="9" t="s">
        <v>41</v>
      </c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</row>
    <row r="1076" ht="14.25" customHeight="1">
      <c r="A1076" s="87">
        <v>23.66524850952089</v>
      </c>
      <c r="B1076" s="23">
        <f t="shared" si="47"/>
        <v>0.1811205805</v>
      </c>
      <c r="C1076" s="26">
        <v>-7.0</v>
      </c>
      <c r="D1076" s="26"/>
      <c r="E1076" s="23">
        <v>0.0</v>
      </c>
      <c r="F1076" s="43">
        <v>1.0</v>
      </c>
      <c r="G1076" s="34">
        <v>0.0</v>
      </c>
      <c r="H1076" s="34">
        <v>1.0</v>
      </c>
      <c r="I1076" s="43">
        <v>0.0</v>
      </c>
      <c r="J1076" s="9" t="s">
        <v>41</v>
      </c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</row>
    <row r="1077" ht="14.25" customHeight="1">
      <c r="A1077" s="87">
        <v>23.26277428040543</v>
      </c>
      <c r="B1077" s="23">
        <f t="shared" si="47"/>
        <v>0.1780402678</v>
      </c>
      <c r="C1077" s="26">
        <v>-6.0</v>
      </c>
      <c r="D1077" s="26"/>
      <c r="E1077" s="23">
        <v>0.0</v>
      </c>
      <c r="F1077" s="43">
        <v>1.0</v>
      </c>
      <c r="G1077" s="34">
        <v>0.0</v>
      </c>
      <c r="H1077" s="34">
        <v>1.0</v>
      </c>
      <c r="I1077" s="43">
        <v>0.0</v>
      </c>
      <c r="J1077" s="9" t="s">
        <v>41</v>
      </c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</row>
    <row r="1078" ht="14.25" customHeight="1">
      <c r="A1078" s="87">
        <v>22.60093144603814</v>
      </c>
      <c r="B1078" s="23">
        <f t="shared" si="47"/>
        <v>0.1729748928</v>
      </c>
      <c r="C1078" s="26">
        <v>-5.0</v>
      </c>
      <c r="D1078" s="26"/>
      <c r="E1078" s="23">
        <v>0.0</v>
      </c>
      <c r="F1078" s="43">
        <v>1.0</v>
      </c>
      <c r="G1078" s="34">
        <v>0.0</v>
      </c>
      <c r="H1078" s="34">
        <v>1.0</v>
      </c>
      <c r="I1078" s="43">
        <v>0.0</v>
      </c>
      <c r="J1078" s="9" t="s">
        <v>41</v>
      </c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</row>
    <row r="1079" ht="14.25" customHeight="1">
      <c r="A1079" s="87">
        <v>22.71184265662685</v>
      </c>
      <c r="B1079" s="23">
        <f t="shared" si="47"/>
        <v>0.1738237452</v>
      </c>
      <c r="C1079" s="26">
        <v>-4.0</v>
      </c>
      <c r="D1079" s="26"/>
      <c r="E1079" s="23">
        <v>0.0</v>
      </c>
      <c r="F1079" s="43">
        <v>1.0</v>
      </c>
      <c r="G1079" s="34">
        <v>0.0</v>
      </c>
      <c r="H1079" s="34">
        <v>1.0</v>
      </c>
      <c r="I1079" s="43">
        <v>0.0</v>
      </c>
      <c r="J1079" s="9" t="s">
        <v>41</v>
      </c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</row>
    <row r="1080" ht="14.25" customHeight="1">
      <c r="A1080" s="87">
        <v>22.62341249438804</v>
      </c>
      <c r="B1080" s="23">
        <f t="shared" si="47"/>
        <v>0.1731469502</v>
      </c>
      <c r="C1080" s="26">
        <v>-3.0</v>
      </c>
      <c r="D1080" s="26"/>
      <c r="E1080" s="23">
        <v>0.0</v>
      </c>
      <c r="F1080" s="43">
        <v>1.0</v>
      </c>
      <c r="G1080" s="34">
        <v>0.0</v>
      </c>
      <c r="H1080" s="34">
        <v>1.0</v>
      </c>
      <c r="I1080" s="43">
        <v>0.0</v>
      </c>
      <c r="J1080" s="9" t="s">
        <v>41</v>
      </c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</row>
    <row r="1081" ht="14.25" customHeight="1">
      <c r="A1081" s="87">
        <v>21.55892763205831</v>
      </c>
      <c r="B1081" s="23">
        <f t="shared" si="47"/>
        <v>0.1649999782</v>
      </c>
      <c r="C1081" s="26">
        <v>-2.0</v>
      </c>
      <c r="D1081" s="26"/>
      <c r="E1081" s="23">
        <v>0.0</v>
      </c>
      <c r="F1081" s="43">
        <v>1.0</v>
      </c>
      <c r="G1081" s="34">
        <v>0.0</v>
      </c>
      <c r="H1081" s="34">
        <v>1.0</v>
      </c>
      <c r="I1081" s="43">
        <v>0.0</v>
      </c>
      <c r="J1081" s="9" t="s">
        <v>41</v>
      </c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</row>
    <row r="1082" ht="14.25" customHeight="1">
      <c r="A1082" s="87">
        <v>21.9082259978904</v>
      </c>
      <c r="B1082" s="23">
        <f t="shared" si="47"/>
        <v>0.1676733126</v>
      </c>
      <c r="C1082" s="26">
        <v>-1.0</v>
      </c>
      <c r="D1082" s="26"/>
      <c r="E1082" s="23">
        <v>0.0</v>
      </c>
      <c r="F1082" s="43">
        <v>1.0</v>
      </c>
      <c r="G1082" s="34">
        <v>0.0</v>
      </c>
      <c r="H1082" s="34">
        <v>1.0</v>
      </c>
      <c r="I1082" s="43">
        <v>0.0</v>
      </c>
      <c r="J1082" s="9" t="s">
        <v>41</v>
      </c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</row>
    <row r="1083" ht="14.25" customHeight="1">
      <c r="A1083" s="87">
        <v>22.18293399140346</v>
      </c>
      <c r="B1083" s="23">
        <f t="shared" si="47"/>
        <v>0.169775774</v>
      </c>
      <c r="C1083" s="26">
        <v>0.0</v>
      </c>
      <c r="D1083" s="26"/>
      <c r="E1083" s="23">
        <v>0.0</v>
      </c>
      <c r="F1083" s="43">
        <v>1.0</v>
      </c>
      <c r="G1083" s="34">
        <v>0.0</v>
      </c>
      <c r="H1083" s="34">
        <v>1.0</v>
      </c>
      <c r="I1083" s="43">
        <v>0.0</v>
      </c>
      <c r="J1083" s="9" t="s">
        <v>41</v>
      </c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</row>
    <row r="1084" ht="14.25" customHeight="1">
      <c r="A1084" s="87">
        <v>22.28165457921899</v>
      </c>
      <c r="B1084" s="23">
        <f t="shared" si="47"/>
        <v>0.1705313262</v>
      </c>
      <c r="C1084" s="26">
        <v>1.0</v>
      </c>
      <c r="D1084" s="26"/>
      <c r="E1084" s="23">
        <v>0.0</v>
      </c>
      <c r="F1084" s="43">
        <v>1.0</v>
      </c>
      <c r="G1084" s="34">
        <v>0.0</v>
      </c>
      <c r="H1084" s="34">
        <v>1.0</v>
      </c>
      <c r="I1084" s="43">
        <v>0.0</v>
      </c>
      <c r="J1084" s="9" t="s">
        <v>41</v>
      </c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</row>
    <row r="1085" ht="14.25" customHeight="1">
      <c r="A1085" s="87">
        <v>21.18295847848771</v>
      </c>
      <c r="B1085" s="23">
        <f t="shared" si="47"/>
        <v>0.1621225205</v>
      </c>
      <c r="C1085" s="26">
        <v>2.0</v>
      </c>
      <c r="D1085" s="26"/>
      <c r="E1085" s="23">
        <v>0.0</v>
      </c>
      <c r="F1085" s="43">
        <v>1.0</v>
      </c>
      <c r="G1085" s="34">
        <v>0.0</v>
      </c>
      <c r="H1085" s="34">
        <v>1.0</v>
      </c>
      <c r="I1085" s="43">
        <v>0.0</v>
      </c>
      <c r="J1085" s="9" t="s">
        <v>41</v>
      </c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</row>
    <row r="1086" ht="14.25" customHeight="1">
      <c r="A1086" s="87">
        <v>22.49260888193639</v>
      </c>
      <c r="B1086" s="23">
        <f t="shared" si="47"/>
        <v>0.1721458525</v>
      </c>
      <c r="C1086" s="26">
        <v>3.0</v>
      </c>
      <c r="D1086" s="26"/>
      <c r="E1086" s="23">
        <v>0.0</v>
      </c>
      <c r="F1086" s="43">
        <v>1.0</v>
      </c>
      <c r="G1086" s="34">
        <v>0.0</v>
      </c>
      <c r="H1086" s="34">
        <v>1.0</v>
      </c>
      <c r="I1086" s="43">
        <v>0.0</v>
      </c>
      <c r="J1086" s="9" t="s">
        <v>41</v>
      </c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</row>
    <row r="1087" ht="14.25" customHeight="1">
      <c r="A1087" s="87">
        <v>22.84652981866049</v>
      </c>
      <c r="B1087" s="23">
        <f t="shared" si="47"/>
        <v>0.1748545654</v>
      </c>
      <c r="C1087" s="26">
        <v>4.0</v>
      </c>
      <c r="D1087" s="26"/>
      <c r="E1087" s="23">
        <v>0.0</v>
      </c>
      <c r="F1087" s="43">
        <v>1.0</v>
      </c>
      <c r="G1087" s="34">
        <v>0.0</v>
      </c>
      <c r="H1087" s="34">
        <v>1.0</v>
      </c>
      <c r="I1087" s="43">
        <v>0.0</v>
      </c>
      <c r="J1087" s="9" t="s">
        <v>41</v>
      </c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</row>
    <row r="1088" ht="14.25" customHeight="1">
      <c r="A1088" s="87">
        <v>22.33744102283737</v>
      </c>
      <c r="B1088" s="23">
        <f t="shared" si="47"/>
        <v>0.1709582844</v>
      </c>
      <c r="C1088" s="26">
        <v>5.0</v>
      </c>
      <c r="D1088" s="26"/>
      <c r="E1088" s="23">
        <v>0.0</v>
      </c>
      <c r="F1088" s="43">
        <v>1.0</v>
      </c>
      <c r="G1088" s="34">
        <v>0.0</v>
      </c>
      <c r="H1088" s="34">
        <v>1.0</v>
      </c>
      <c r="I1088" s="43">
        <v>0.0</v>
      </c>
      <c r="J1088" s="9" t="s">
        <v>41</v>
      </c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</row>
    <row r="1089" ht="14.25" customHeight="1">
      <c r="A1089" s="87">
        <v>23.09260403119992</v>
      </c>
      <c r="B1089" s="23">
        <f t="shared" si="47"/>
        <v>0.1767378799</v>
      </c>
      <c r="C1089" s="26">
        <v>6.0</v>
      </c>
      <c r="D1089" s="26"/>
      <c r="E1089" s="23">
        <v>0.0</v>
      </c>
      <c r="F1089" s="43">
        <v>1.0</v>
      </c>
      <c r="G1089" s="34">
        <v>0.0</v>
      </c>
      <c r="H1089" s="34">
        <v>1.0</v>
      </c>
      <c r="I1089" s="43">
        <v>0.0</v>
      </c>
      <c r="J1089" s="9" t="s">
        <v>41</v>
      </c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</row>
    <row r="1090" ht="14.25" customHeight="1">
      <c r="A1090" s="87">
        <v>23.24321716902316</v>
      </c>
      <c r="B1090" s="23">
        <f t="shared" si="47"/>
        <v>0.1778905886</v>
      </c>
      <c r="C1090" s="26">
        <v>7.0</v>
      </c>
      <c r="D1090" s="26"/>
      <c r="E1090" s="23">
        <v>0.0</v>
      </c>
      <c r="F1090" s="43">
        <v>1.0</v>
      </c>
      <c r="G1090" s="34">
        <v>0.0</v>
      </c>
      <c r="H1090" s="34">
        <v>1.0</v>
      </c>
      <c r="I1090" s="43">
        <v>0.0</v>
      </c>
      <c r="J1090" s="9" t="s">
        <v>41</v>
      </c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</row>
    <row r="1091" ht="14.25" customHeight="1">
      <c r="A1091" s="87">
        <v>19.8710692704727</v>
      </c>
      <c r="B1091" s="23">
        <f t="shared" si="47"/>
        <v>0.152082054</v>
      </c>
      <c r="C1091" s="26">
        <v>8.0</v>
      </c>
      <c r="D1091" s="26"/>
      <c r="E1091" s="23">
        <v>0.0</v>
      </c>
      <c r="F1091" s="43">
        <v>1.0</v>
      </c>
      <c r="G1091" s="34">
        <v>0.0</v>
      </c>
      <c r="H1091" s="34">
        <v>1.0</v>
      </c>
      <c r="I1091" s="43">
        <v>0.0</v>
      </c>
      <c r="J1091" s="9" t="s">
        <v>41</v>
      </c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</row>
    <row r="1092" ht="14.25" customHeight="1">
      <c r="A1092" s="87">
        <v>20.84273950049331</v>
      </c>
      <c r="B1092" s="23">
        <f t="shared" si="47"/>
        <v>0.1595186747</v>
      </c>
      <c r="C1092" s="26">
        <v>9.0</v>
      </c>
      <c r="D1092" s="26"/>
      <c r="E1092" s="23">
        <v>0.0</v>
      </c>
      <c r="F1092" s="43">
        <v>1.0</v>
      </c>
      <c r="G1092" s="34">
        <v>0.0</v>
      </c>
      <c r="H1092" s="34">
        <v>1.0</v>
      </c>
      <c r="I1092" s="43">
        <v>0.0</v>
      </c>
      <c r="J1092" s="9" t="s">
        <v>41</v>
      </c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</row>
    <row r="1093" ht="14.25" customHeight="1">
      <c r="A1093" s="87">
        <v>21.40448772283999</v>
      </c>
      <c r="B1093" s="23">
        <f t="shared" si="47"/>
        <v>0.1638179815</v>
      </c>
      <c r="C1093" s="26">
        <v>10.0</v>
      </c>
      <c r="D1093" s="26"/>
      <c r="E1093" s="23">
        <v>0.0</v>
      </c>
      <c r="F1093" s="43">
        <v>1.0</v>
      </c>
      <c r="G1093" s="34">
        <v>0.0</v>
      </c>
      <c r="H1093" s="34">
        <v>1.0</v>
      </c>
      <c r="I1093" s="43">
        <v>0.0</v>
      </c>
      <c r="J1093" s="9" t="s">
        <v>41</v>
      </c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</row>
    <row r="1094" ht="14.25" customHeight="1">
      <c r="A1094" s="87">
        <v>14.44985743267117</v>
      </c>
      <c r="B1094" s="23">
        <f t="shared" ref="B1094:B1121" si="48">A1094/MAX(A$1094:A$1048576)</f>
        <v>0.1105911297</v>
      </c>
      <c r="C1094" s="26">
        <v>-17.0</v>
      </c>
      <c r="D1094" s="26"/>
      <c r="E1094" s="23">
        <v>0.0</v>
      </c>
      <c r="F1094" s="43">
        <v>1.0</v>
      </c>
      <c r="G1094" s="34">
        <v>0.0</v>
      </c>
      <c r="H1094" s="34">
        <v>1.0</v>
      </c>
      <c r="I1094" s="43">
        <v>0.0</v>
      </c>
      <c r="J1094" s="9" t="s">
        <v>58</v>
      </c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</row>
    <row r="1095" ht="14.25" customHeight="1">
      <c r="A1095" s="87">
        <v>14.17531155936778</v>
      </c>
      <c r="B1095" s="23">
        <f t="shared" si="48"/>
        <v>0.1084899091</v>
      </c>
      <c r="C1095" s="26">
        <v>-16.0</v>
      </c>
      <c r="D1095" s="26"/>
      <c r="E1095" s="23">
        <v>0.0</v>
      </c>
      <c r="F1095" s="43">
        <v>1.0</v>
      </c>
      <c r="G1095" s="34">
        <v>0.0</v>
      </c>
      <c r="H1095" s="34">
        <v>1.0</v>
      </c>
      <c r="I1095" s="43">
        <v>0.0</v>
      </c>
      <c r="J1095" s="9" t="s">
        <v>58</v>
      </c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</row>
    <row r="1096" ht="14.25" customHeight="1">
      <c r="A1096" s="87">
        <v>14.05361004900454</v>
      </c>
      <c r="B1096" s="23">
        <f t="shared" si="48"/>
        <v>0.1075584738</v>
      </c>
      <c r="C1096" s="26">
        <v>-15.0</v>
      </c>
      <c r="D1096" s="26"/>
      <c r="E1096" s="23">
        <v>0.0</v>
      </c>
      <c r="F1096" s="43">
        <v>1.0</v>
      </c>
      <c r="G1096" s="34">
        <v>0.0</v>
      </c>
      <c r="H1096" s="34">
        <v>1.0</v>
      </c>
      <c r="I1096" s="43">
        <v>0.0</v>
      </c>
      <c r="J1096" s="9" t="s">
        <v>58</v>
      </c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</row>
    <row r="1097" ht="14.25" customHeight="1">
      <c r="A1097" s="87">
        <v>13.99646942566084</v>
      </c>
      <c r="B1097" s="23">
        <f t="shared" si="48"/>
        <v>0.1071211514</v>
      </c>
      <c r="C1097" s="26">
        <v>-14.0</v>
      </c>
      <c r="D1097" s="26"/>
      <c r="E1097" s="23">
        <v>0.0</v>
      </c>
      <c r="F1097" s="43">
        <v>1.0</v>
      </c>
      <c r="G1097" s="34">
        <v>0.0</v>
      </c>
      <c r="H1097" s="34">
        <v>1.0</v>
      </c>
      <c r="I1097" s="43">
        <v>0.0</v>
      </c>
      <c r="J1097" s="9" t="s">
        <v>58</v>
      </c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</row>
    <row r="1098" ht="14.25" customHeight="1">
      <c r="A1098" s="87">
        <v>14.20443906083767</v>
      </c>
      <c r="B1098" s="23">
        <f t="shared" si="48"/>
        <v>0.1087128347</v>
      </c>
      <c r="C1098" s="26">
        <v>-13.0</v>
      </c>
      <c r="D1098" s="26"/>
      <c r="E1098" s="23">
        <v>0.0</v>
      </c>
      <c r="F1098" s="43">
        <v>1.0</v>
      </c>
      <c r="G1098" s="34">
        <v>0.0</v>
      </c>
      <c r="H1098" s="34">
        <v>1.0</v>
      </c>
      <c r="I1098" s="43">
        <v>0.0</v>
      </c>
      <c r="J1098" s="9" t="s">
        <v>58</v>
      </c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</row>
    <row r="1099" ht="14.25" customHeight="1">
      <c r="A1099" s="87">
        <v>14.2739927270989</v>
      </c>
      <c r="B1099" s="23">
        <f t="shared" si="48"/>
        <v>0.1092451596</v>
      </c>
      <c r="C1099" s="26">
        <v>-12.0</v>
      </c>
      <c r="D1099" s="26"/>
      <c r="E1099" s="23">
        <v>0.0</v>
      </c>
      <c r="F1099" s="43">
        <v>1.0</v>
      </c>
      <c r="G1099" s="34">
        <v>0.0</v>
      </c>
      <c r="H1099" s="34">
        <v>1.0</v>
      </c>
      <c r="I1099" s="43">
        <v>0.0</v>
      </c>
      <c r="J1099" s="9" t="s">
        <v>58</v>
      </c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</row>
    <row r="1100" ht="14.25" customHeight="1">
      <c r="A1100" s="87">
        <v>14.34406674884588</v>
      </c>
      <c r="B1100" s="23">
        <f t="shared" si="48"/>
        <v>0.1097814669</v>
      </c>
      <c r="C1100" s="26">
        <v>-11.0</v>
      </c>
      <c r="D1100" s="26"/>
      <c r="E1100" s="23">
        <v>0.0</v>
      </c>
      <c r="F1100" s="43">
        <v>1.0</v>
      </c>
      <c r="G1100" s="34">
        <v>0.0</v>
      </c>
      <c r="H1100" s="34">
        <v>1.0</v>
      </c>
      <c r="I1100" s="43">
        <v>0.0</v>
      </c>
      <c r="J1100" s="9" t="s">
        <v>58</v>
      </c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</row>
    <row r="1101" ht="14.25" customHeight="1">
      <c r="A1101" s="87">
        <v>14.36079555796116</v>
      </c>
      <c r="B1101" s="23">
        <f t="shared" si="48"/>
        <v>0.1099094999</v>
      </c>
      <c r="C1101" s="26">
        <v>-10.0</v>
      </c>
      <c r="D1101" s="26"/>
      <c r="E1101" s="23">
        <v>0.0</v>
      </c>
      <c r="F1101" s="43">
        <v>1.0</v>
      </c>
      <c r="G1101" s="34">
        <v>0.0</v>
      </c>
      <c r="H1101" s="34">
        <v>1.0</v>
      </c>
      <c r="I1101" s="43">
        <v>0.0</v>
      </c>
      <c r="J1101" s="9" t="s">
        <v>58</v>
      </c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</row>
    <row r="1102" ht="14.25" customHeight="1">
      <c r="A1102" s="87">
        <v>14.91493519853919</v>
      </c>
      <c r="B1102" s="23">
        <f t="shared" si="48"/>
        <v>0.1141505749</v>
      </c>
      <c r="C1102" s="26">
        <v>-9.0</v>
      </c>
      <c r="D1102" s="26"/>
      <c r="E1102" s="23">
        <v>0.0</v>
      </c>
      <c r="F1102" s="43">
        <v>1.0</v>
      </c>
      <c r="G1102" s="34">
        <v>0.0</v>
      </c>
      <c r="H1102" s="34">
        <v>1.0</v>
      </c>
      <c r="I1102" s="43">
        <v>0.0</v>
      </c>
      <c r="J1102" s="9" t="s">
        <v>58</v>
      </c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</row>
    <row r="1103" ht="14.25" customHeight="1">
      <c r="A1103" s="87">
        <v>14.62648407758953</v>
      </c>
      <c r="B1103" s="23">
        <f t="shared" si="48"/>
        <v>0.1119429313</v>
      </c>
      <c r="C1103" s="26">
        <v>-8.0</v>
      </c>
      <c r="D1103" s="26"/>
      <c r="E1103" s="23">
        <v>0.0</v>
      </c>
      <c r="F1103" s="43">
        <v>1.0</v>
      </c>
      <c r="G1103" s="34">
        <v>0.0</v>
      </c>
      <c r="H1103" s="34">
        <v>1.0</v>
      </c>
      <c r="I1103" s="43">
        <v>0.0</v>
      </c>
      <c r="J1103" s="9" t="s">
        <v>58</v>
      </c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</row>
    <row r="1104" ht="14.25" customHeight="1">
      <c r="A1104" s="87">
        <v>14.88103455910268</v>
      </c>
      <c r="B1104" s="23">
        <f t="shared" si="48"/>
        <v>0.1138911183</v>
      </c>
      <c r="C1104" s="26">
        <v>-7.0</v>
      </c>
      <c r="D1104" s="26"/>
      <c r="E1104" s="23">
        <v>0.0</v>
      </c>
      <c r="F1104" s="43">
        <v>1.0</v>
      </c>
      <c r="G1104" s="34">
        <v>0.0</v>
      </c>
      <c r="H1104" s="34">
        <v>1.0</v>
      </c>
      <c r="I1104" s="43">
        <v>0.0</v>
      </c>
      <c r="J1104" s="9" t="s">
        <v>58</v>
      </c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</row>
    <row r="1105" ht="14.25" customHeight="1">
      <c r="A1105" s="87">
        <v>14.53292874563887</v>
      </c>
      <c r="B1105" s="23">
        <f t="shared" si="48"/>
        <v>0.1112269111</v>
      </c>
      <c r="C1105" s="26">
        <v>-6.0</v>
      </c>
      <c r="D1105" s="26"/>
      <c r="E1105" s="23">
        <v>0.0</v>
      </c>
      <c r="F1105" s="43">
        <v>1.0</v>
      </c>
      <c r="G1105" s="34">
        <v>0.0</v>
      </c>
      <c r="H1105" s="34">
        <v>1.0</v>
      </c>
      <c r="I1105" s="43">
        <v>0.0</v>
      </c>
      <c r="J1105" s="9" t="s">
        <v>58</v>
      </c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</row>
    <row r="1106" ht="14.25" customHeight="1">
      <c r="A1106" s="87">
        <v>14.43626728792869</v>
      </c>
      <c r="B1106" s="23">
        <f t="shared" si="48"/>
        <v>0.1104871183</v>
      </c>
      <c r="C1106" s="26">
        <v>-5.0</v>
      </c>
      <c r="D1106" s="26"/>
      <c r="E1106" s="23">
        <v>0.0</v>
      </c>
      <c r="F1106" s="43">
        <v>1.0</v>
      </c>
      <c r="G1106" s="34">
        <v>0.0</v>
      </c>
      <c r="H1106" s="34">
        <v>1.0</v>
      </c>
      <c r="I1106" s="43">
        <v>0.0</v>
      </c>
      <c r="J1106" s="9" t="s">
        <v>58</v>
      </c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</row>
    <row r="1107" ht="14.25" customHeight="1">
      <c r="A1107" s="87">
        <v>14.42027553172921</v>
      </c>
      <c r="B1107" s="23">
        <f t="shared" si="48"/>
        <v>0.1103647263</v>
      </c>
      <c r="C1107" s="26">
        <v>-4.0</v>
      </c>
      <c r="D1107" s="26"/>
      <c r="E1107" s="23">
        <v>0.0</v>
      </c>
      <c r="F1107" s="43">
        <v>1.0</v>
      </c>
      <c r="G1107" s="34">
        <v>0.0</v>
      </c>
      <c r="H1107" s="34">
        <v>1.0</v>
      </c>
      <c r="I1107" s="43">
        <v>0.0</v>
      </c>
      <c r="J1107" s="9" t="s">
        <v>58</v>
      </c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</row>
    <row r="1108" ht="14.25" customHeight="1">
      <c r="A1108" s="87">
        <v>14.71383670251261</v>
      </c>
      <c r="B1108" s="23">
        <f t="shared" si="48"/>
        <v>0.1126114794</v>
      </c>
      <c r="C1108" s="26">
        <v>-3.0</v>
      </c>
      <c r="D1108" s="26"/>
      <c r="E1108" s="23">
        <v>0.0</v>
      </c>
      <c r="F1108" s="43">
        <v>1.0</v>
      </c>
      <c r="G1108" s="34">
        <v>0.0</v>
      </c>
      <c r="H1108" s="34">
        <v>1.0</v>
      </c>
      <c r="I1108" s="43">
        <v>0.0</v>
      </c>
      <c r="J1108" s="9" t="s">
        <v>58</v>
      </c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</row>
    <row r="1109" ht="14.25" customHeight="1">
      <c r="A1109" s="87">
        <v>14.55153146503593</v>
      </c>
      <c r="B1109" s="23">
        <f t="shared" si="48"/>
        <v>0.1113692859</v>
      </c>
      <c r="C1109" s="26">
        <v>-2.0</v>
      </c>
      <c r="D1109" s="26"/>
      <c r="E1109" s="23">
        <v>0.0</v>
      </c>
      <c r="F1109" s="43">
        <v>1.0</v>
      </c>
      <c r="G1109" s="34">
        <v>0.0</v>
      </c>
      <c r="H1109" s="34">
        <v>1.0</v>
      </c>
      <c r="I1109" s="43">
        <v>0.0</v>
      </c>
      <c r="J1109" s="9" t="s">
        <v>58</v>
      </c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</row>
    <row r="1110" ht="14.25" customHeight="1">
      <c r="A1110" s="87">
        <v>14.21193319228496</v>
      </c>
      <c r="B1110" s="23">
        <f t="shared" si="48"/>
        <v>0.1087701906</v>
      </c>
      <c r="C1110" s="26">
        <v>-1.0</v>
      </c>
      <c r="D1110" s="26"/>
      <c r="E1110" s="23">
        <v>0.0</v>
      </c>
      <c r="F1110" s="43">
        <v>1.0</v>
      </c>
      <c r="G1110" s="34">
        <v>0.0</v>
      </c>
      <c r="H1110" s="34">
        <v>1.0</v>
      </c>
      <c r="I1110" s="43">
        <v>0.0</v>
      </c>
      <c r="J1110" s="9" t="s">
        <v>58</v>
      </c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</row>
    <row r="1111" ht="14.25" customHeight="1">
      <c r="A1111" s="87">
        <v>13.93797424428052</v>
      </c>
      <c r="B1111" s="23">
        <f t="shared" si="48"/>
        <v>0.106673462</v>
      </c>
      <c r="C1111" s="26">
        <v>0.0</v>
      </c>
      <c r="D1111" s="26"/>
      <c r="E1111" s="23">
        <v>0.0</v>
      </c>
      <c r="F1111" s="43">
        <v>1.0</v>
      </c>
      <c r="G1111" s="34">
        <v>0.0</v>
      </c>
      <c r="H1111" s="36">
        <v>1.0</v>
      </c>
      <c r="I1111" s="43">
        <v>0.0</v>
      </c>
      <c r="J1111" s="9" t="s">
        <v>58</v>
      </c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</row>
    <row r="1112" ht="14.25" customHeight="1">
      <c r="A1112" s="87">
        <v>12.83514165094405</v>
      </c>
      <c r="B1112" s="23">
        <f t="shared" si="48"/>
        <v>0.0982329979</v>
      </c>
      <c r="C1112" s="26">
        <v>1.0</v>
      </c>
      <c r="D1112" s="26"/>
      <c r="E1112" s="23">
        <v>0.0</v>
      </c>
      <c r="F1112" s="43">
        <v>1.0</v>
      </c>
      <c r="G1112" s="34">
        <v>0.0</v>
      </c>
      <c r="H1112" s="36">
        <v>1.0</v>
      </c>
      <c r="I1112" s="43">
        <v>0.0</v>
      </c>
      <c r="J1112" s="9" t="s">
        <v>58</v>
      </c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</row>
    <row r="1113" ht="14.25" customHeight="1">
      <c r="A1113" s="87">
        <v>11.9787866560286</v>
      </c>
      <c r="B1113" s="23">
        <f t="shared" si="48"/>
        <v>0.09167893556</v>
      </c>
      <c r="C1113" s="26">
        <v>2.0</v>
      </c>
      <c r="D1113" s="26"/>
      <c r="E1113" s="23">
        <v>0.0</v>
      </c>
      <c r="F1113" s="43">
        <v>1.0</v>
      </c>
      <c r="G1113" s="34">
        <v>0.0</v>
      </c>
      <c r="H1113" s="36">
        <v>1.0</v>
      </c>
      <c r="I1113" s="43">
        <v>0.0</v>
      </c>
      <c r="J1113" s="9" t="s">
        <v>58</v>
      </c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</row>
    <row r="1114" ht="14.25" customHeight="1">
      <c r="A1114" s="87">
        <v>12.81143871800911</v>
      </c>
      <c r="B1114" s="23">
        <f t="shared" si="48"/>
        <v>0.0980515889</v>
      </c>
      <c r="C1114" s="26">
        <v>3.0</v>
      </c>
      <c r="D1114" s="26"/>
      <c r="E1114" s="23">
        <v>0.0</v>
      </c>
      <c r="F1114" s="43">
        <v>1.0</v>
      </c>
      <c r="G1114" s="34">
        <v>0.0</v>
      </c>
      <c r="H1114" s="36">
        <v>1.0</v>
      </c>
      <c r="I1114" s="43">
        <v>0.0</v>
      </c>
      <c r="J1114" s="9" t="s">
        <v>58</v>
      </c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</row>
    <row r="1115" ht="14.25" customHeight="1">
      <c r="A1115" s="87">
        <v>11.96011841654957</v>
      </c>
      <c r="B1115" s="23">
        <f t="shared" si="48"/>
        <v>0.0915360593</v>
      </c>
      <c r="C1115" s="26">
        <v>4.0</v>
      </c>
      <c r="D1115" s="26"/>
      <c r="E1115" s="23">
        <v>0.0</v>
      </c>
      <c r="F1115" s="43">
        <v>1.0</v>
      </c>
      <c r="G1115" s="34">
        <v>0.0</v>
      </c>
      <c r="H1115" s="36">
        <v>1.0</v>
      </c>
      <c r="I1115" s="43">
        <v>0.0</v>
      </c>
      <c r="J1115" s="9" t="s">
        <v>58</v>
      </c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</row>
    <row r="1116" ht="14.25" customHeight="1">
      <c r="A1116" s="87">
        <v>11.4902263500316</v>
      </c>
      <c r="B1116" s="23">
        <f t="shared" si="48"/>
        <v>0.08793976814</v>
      </c>
      <c r="C1116" s="26">
        <v>5.0</v>
      </c>
      <c r="D1116" s="26"/>
      <c r="E1116" s="23">
        <v>0.0</v>
      </c>
      <c r="F1116" s="43">
        <v>1.0</v>
      </c>
      <c r="G1116" s="34">
        <v>0.0</v>
      </c>
      <c r="H1116" s="36">
        <v>1.0</v>
      </c>
      <c r="I1116" s="43">
        <v>0.0</v>
      </c>
      <c r="J1116" s="9" t="s">
        <v>58</v>
      </c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</row>
    <row r="1117" ht="14.25" customHeight="1">
      <c r="A1117" s="87">
        <v>11.30345528717373</v>
      </c>
      <c r="B1117" s="23">
        <f t="shared" si="48"/>
        <v>0.08651032685</v>
      </c>
      <c r="C1117" s="26">
        <v>6.0</v>
      </c>
      <c r="D1117" s="26"/>
      <c r="E1117" s="23">
        <v>0.0</v>
      </c>
      <c r="F1117" s="43">
        <v>1.0</v>
      </c>
      <c r="G1117" s="34">
        <v>0.0</v>
      </c>
      <c r="H1117" s="36">
        <v>1.0</v>
      </c>
      <c r="I1117" s="43">
        <v>0.0</v>
      </c>
      <c r="J1117" s="9" t="s">
        <v>58</v>
      </c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</row>
    <row r="1118" ht="14.25" customHeight="1">
      <c r="A1118" s="87">
        <v>11.43135222040138</v>
      </c>
      <c r="B1118" s="23">
        <f t="shared" si="48"/>
        <v>0.08748917847</v>
      </c>
      <c r="C1118" s="26">
        <v>7.0</v>
      </c>
      <c r="D1118" s="26"/>
      <c r="E1118" s="23">
        <v>0.0</v>
      </c>
      <c r="F1118" s="43">
        <v>1.0</v>
      </c>
      <c r="G1118" s="34">
        <v>0.0</v>
      </c>
      <c r="H1118" s="36">
        <v>1.0</v>
      </c>
      <c r="I1118" s="43">
        <v>0.0</v>
      </c>
      <c r="J1118" s="9" t="s">
        <v>58</v>
      </c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</row>
    <row r="1119" ht="14.25" customHeight="1">
      <c r="A1119" s="87">
        <v>11.44191119947644</v>
      </c>
      <c r="B1119" s="23">
        <f t="shared" si="48"/>
        <v>0.08756999099</v>
      </c>
      <c r="C1119" s="26">
        <v>8.0</v>
      </c>
      <c r="D1119" s="26"/>
      <c r="E1119" s="23">
        <v>0.0</v>
      </c>
      <c r="F1119" s="43">
        <v>1.0</v>
      </c>
      <c r="G1119" s="34">
        <v>0.0</v>
      </c>
      <c r="H1119" s="36">
        <v>1.0</v>
      </c>
      <c r="I1119" s="43">
        <v>0.0</v>
      </c>
      <c r="J1119" s="9" t="s">
        <v>58</v>
      </c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</row>
    <row r="1120" ht="14.25" customHeight="1">
      <c r="A1120" s="87">
        <v>11.11061046525401</v>
      </c>
      <c r="B1120" s="23">
        <f t="shared" si="48"/>
        <v>0.08503440041</v>
      </c>
      <c r="C1120" s="26">
        <v>9.0</v>
      </c>
      <c r="D1120" s="26"/>
      <c r="E1120" s="23">
        <v>0.0</v>
      </c>
      <c r="F1120" s="43">
        <v>1.0</v>
      </c>
      <c r="G1120" s="34">
        <v>0.0</v>
      </c>
      <c r="H1120" s="36">
        <v>1.0</v>
      </c>
      <c r="I1120" s="43">
        <v>0.0</v>
      </c>
      <c r="J1120" s="9" t="s">
        <v>58</v>
      </c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</row>
    <row r="1121" ht="14.25" customHeight="1">
      <c r="A1121" s="87">
        <v>10.86701042254061</v>
      </c>
      <c r="B1121" s="23">
        <f t="shared" si="48"/>
        <v>0.08317002188</v>
      </c>
      <c r="C1121" s="26">
        <v>10.0</v>
      </c>
      <c r="D1121" s="26"/>
      <c r="E1121" s="23">
        <v>0.0</v>
      </c>
      <c r="F1121" s="43">
        <v>1.0</v>
      </c>
      <c r="G1121" s="34">
        <v>0.0</v>
      </c>
      <c r="H1121" s="36">
        <v>1.0</v>
      </c>
      <c r="I1121" s="43">
        <v>0.0</v>
      </c>
      <c r="J1121" s="9" t="s">
        <v>58</v>
      </c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</row>
    <row r="1122" ht="14.25" customHeight="1">
      <c r="A1122" s="87">
        <v>21.37288800980638</v>
      </c>
      <c r="B1122" s="23">
        <f t="shared" ref="B1122:B1149" si="49">A1122/MAX(A$1122:A$1048576)</f>
        <v>0.163576135</v>
      </c>
      <c r="C1122" s="26">
        <v>-17.0</v>
      </c>
      <c r="D1122" s="26"/>
      <c r="E1122" s="23">
        <v>0.0</v>
      </c>
      <c r="F1122" s="43">
        <v>1.0</v>
      </c>
      <c r="G1122" s="34">
        <v>0.0</v>
      </c>
      <c r="H1122" s="34">
        <v>1.0</v>
      </c>
      <c r="I1122" s="43">
        <v>0.0</v>
      </c>
      <c r="J1122" s="9" t="s">
        <v>62</v>
      </c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</row>
    <row r="1123" ht="14.25" customHeight="1">
      <c r="A1123" s="87">
        <v>19.73133600889251</v>
      </c>
      <c r="B1123" s="23">
        <f t="shared" si="49"/>
        <v>0.1510126138</v>
      </c>
      <c r="C1123" s="26">
        <v>-16.0</v>
      </c>
      <c r="D1123" s="26"/>
      <c r="E1123" s="23">
        <v>0.0</v>
      </c>
      <c r="F1123" s="43">
        <v>1.0</v>
      </c>
      <c r="G1123" s="34">
        <v>0.0</v>
      </c>
      <c r="H1123" s="34">
        <v>1.0</v>
      </c>
      <c r="I1123" s="43">
        <v>0.0</v>
      </c>
      <c r="J1123" s="9" t="s">
        <v>62</v>
      </c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</row>
    <row r="1124" ht="14.25" customHeight="1">
      <c r="A1124" s="87">
        <v>19.16842235771886</v>
      </c>
      <c r="B1124" s="23">
        <f t="shared" si="49"/>
        <v>0.1467043874</v>
      </c>
      <c r="C1124" s="26">
        <v>-15.0</v>
      </c>
      <c r="D1124" s="26"/>
      <c r="E1124" s="23">
        <v>0.0</v>
      </c>
      <c r="F1124" s="43">
        <v>1.0</v>
      </c>
      <c r="G1124" s="34">
        <v>0.0</v>
      </c>
      <c r="H1124" s="34">
        <v>1.0</v>
      </c>
      <c r="I1124" s="43">
        <v>0.0</v>
      </c>
      <c r="J1124" s="9" t="s">
        <v>62</v>
      </c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</row>
    <row r="1125" ht="14.25" customHeight="1">
      <c r="A1125" s="87">
        <v>20.05334090469926</v>
      </c>
      <c r="B1125" s="23">
        <f t="shared" si="49"/>
        <v>0.1534770592</v>
      </c>
      <c r="C1125" s="26">
        <v>-14.0</v>
      </c>
      <c r="D1125" s="26"/>
      <c r="E1125" s="23">
        <v>0.0</v>
      </c>
      <c r="F1125" s="43">
        <v>1.0</v>
      </c>
      <c r="G1125" s="34">
        <v>0.0</v>
      </c>
      <c r="H1125" s="34">
        <v>1.0</v>
      </c>
      <c r="I1125" s="43">
        <v>0.0</v>
      </c>
      <c r="J1125" s="9" t="s">
        <v>62</v>
      </c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</row>
    <row r="1126" ht="14.25" customHeight="1">
      <c r="A1126" s="87">
        <v>19.95021368922618</v>
      </c>
      <c r="B1126" s="23">
        <f t="shared" si="49"/>
        <v>0.1526877811</v>
      </c>
      <c r="C1126" s="26">
        <v>-13.0</v>
      </c>
      <c r="D1126" s="26"/>
      <c r="E1126" s="23">
        <v>0.0</v>
      </c>
      <c r="F1126" s="43">
        <v>1.0</v>
      </c>
      <c r="G1126" s="34">
        <v>0.0</v>
      </c>
      <c r="H1126" s="34">
        <v>1.0</v>
      </c>
      <c r="I1126" s="43">
        <v>0.0</v>
      </c>
      <c r="J1126" s="9" t="s">
        <v>62</v>
      </c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</row>
    <row r="1127" ht="14.25" customHeight="1">
      <c r="A1127" s="87">
        <v>20.62501266652461</v>
      </c>
      <c r="B1127" s="23">
        <f t="shared" si="49"/>
        <v>0.1578523152</v>
      </c>
      <c r="C1127" s="26">
        <v>-12.0</v>
      </c>
      <c r="D1127" s="26"/>
      <c r="E1127" s="23">
        <v>0.0</v>
      </c>
      <c r="F1127" s="43">
        <v>1.0</v>
      </c>
      <c r="G1127" s="34">
        <v>0.0</v>
      </c>
      <c r="H1127" s="34">
        <v>1.0</v>
      </c>
      <c r="I1127" s="43">
        <v>0.0</v>
      </c>
      <c r="J1127" s="9" t="s">
        <v>62</v>
      </c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</row>
    <row r="1128" ht="14.25" customHeight="1">
      <c r="A1128" s="87">
        <v>20.70708410625256</v>
      </c>
      <c r="B1128" s="23">
        <f t="shared" si="49"/>
        <v>0.1584804441</v>
      </c>
      <c r="C1128" s="26">
        <v>-11.0</v>
      </c>
      <c r="D1128" s="26"/>
      <c r="E1128" s="23">
        <v>0.0</v>
      </c>
      <c r="F1128" s="43">
        <v>1.0</v>
      </c>
      <c r="G1128" s="34">
        <v>0.0</v>
      </c>
      <c r="H1128" s="34">
        <v>1.0</v>
      </c>
      <c r="I1128" s="43">
        <v>0.0</v>
      </c>
      <c r="J1128" s="9" t="s">
        <v>62</v>
      </c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</row>
    <row r="1129" ht="14.25" customHeight="1">
      <c r="A1129" s="87">
        <v>20.32779890423233</v>
      </c>
      <c r="B1129" s="23">
        <f t="shared" si="49"/>
        <v>0.1555776073</v>
      </c>
      <c r="C1129" s="26">
        <v>-10.0</v>
      </c>
      <c r="D1129" s="26"/>
      <c r="E1129" s="23">
        <v>0.0</v>
      </c>
      <c r="F1129" s="43">
        <v>1.0</v>
      </c>
      <c r="G1129" s="34">
        <v>0.0</v>
      </c>
      <c r="H1129" s="34">
        <v>1.0</v>
      </c>
      <c r="I1129" s="43">
        <v>0.0</v>
      </c>
      <c r="J1129" s="9" t="s">
        <v>62</v>
      </c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</row>
    <row r="1130" ht="14.25" customHeight="1">
      <c r="A1130" s="87">
        <v>20.00344137430502</v>
      </c>
      <c r="B1130" s="23">
        <f t="shared" si="49"/>
        <v>0.1530951561</v>
      </c>
      <c r="C1130" s="26">
        <v>-9.0</v>
      </c>
      <c r="D1130" s="26"/>
      <c r="E1130" s="23">
        <v>0.0</v>
      </c>
      <c r="F1130" s="43">
        <v>1.0</v>
      </c>
      <c r="G1130" s="34">
        <v>0.0</v>
      </c>
      <c r="H1130" s="34">
        <v>1.0</v>
      </c>
      <c r="I1130" s="43">
        <v>0.0</v>
      </c>
      <c r="J1130" s="9" t="s">
        <v>62</v>
      </c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</row>
    <row r="1131" ht="14.25" customHeight="1">
      <c r="A1131" s="87">
        <v>19.8776635155144</v>
      </c>
      <c r="B1131" s="23">
        <f t="shared" si="49"/>
        <v>0.1521325227</v>
      </c>
      <c r="C1131" s="26">
        <v>-8.0</v>
      </c>
      <c r="D1131" s="26"/>
      <c r="E1131" s="23">
        <v>0.0</v>
      </c>
      <c r="F1131" s="43">
        <v>1.0</v>
      </c>
      <c r="G1131" s="34">
        <v>0.0</v>
      </c>
      <c r="H1131" s="34">
        <v>1.0</v>
      </c>
      <c r="I1131" s="43">
        <v>0.0</v>
      </c>
      <c r="J1131" s="9" t="s">
        <v>62</v>
      </c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</row>
    <row r="1132" ht="14.25" customHeight="1">
      <c r="A1132" s="87">
        <v>20.44301232924764</v>
      </c>
      <c r="B1132" s="23">
        <f t="shared" si="49"/>
        <v>0.1564593864</v>
      </c>
      <c r="C1132" s="26">
        <v>-7.0</v>
      </c>
      <c r="D1132" s="26"/>
      <c r="E1132" s="23">
        <v>0.0</v>
      </c>
      <c r="F1132" s="43">
        <v>1.0</v>
      </c>
      <c r="G1132" s="34">
        <v>0.0</v>
      </c>
      <c r="H1132" s="34">
        <v>1.0</v>
      </c>
      <c r="I1132" s="43">
        <v>0.0</v>
      </c>
      <c r="J1132" s="9" t="s">
        <v>62</v>
      </c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</row>
    <row r="1133" ht="14.25" customHeight="1">
      <c r="A1133" s="87">
        <v>19.16319732649047</v>
      </c>
      <c r="B1133" s="23">
        <f t="shared" si="49"/>
        <v>0.1466643979</v>
      </c>
      <c r="C1133" s="26">
        <v>-6.0</v>
      </c>
      <c r="D1133" s="26"/>
      <c r="E1133" s="23">
        <v>0.0</v>
      </c>
      <c r="F1133" s="43">
        <v>1.0</v>
      </c>
      <c r="G1133" s="34">
        <v>0.0</v>
      </c>
      <c r="H1133" s="34">
        <v>1.0</v>
      </c>
      <c r="I1133" s="43">
        <v>0.0</v>
      </c>
      <c r="J1133" s="9" t="s">
        <v>62</v>
      </c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</row>
    <row r="1134" ht="14.25" customHeight="1">
      <c r="A1134" s="87">
        <v>19.43221724388738</v>
      </c>
      <c r="B1134" s="23">
        <f t="shared" si="49"/>
        <v>0.148723326</v>
      </c>
      <c r="C1134" s="26">
        <v>-5.0</v>
      </c>
      <c r="D1134" s="26"/>
      <c r="E1134" s="23">
        <v>0.0</v>
      </c>
      <c r="F1134" s="43">
        <v>1.0</v>
      </c>
      <c r="G1134" s="34">
        <v>0.0</v>
      </c>
      <c r="H1134" s="34">
        <v>1.0</v>
      </c>
      <c r="I1134" s="43">
        <v>0.0</v>
      </c>
      <c r="J1134" s="9" t="s">
        <v>62</v>
      </c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</row>
    <row r="1135" ht="14.25" customHeight="1">
      <c r="A1135" s="87">
        <v>19.54234384067652</v>
      </c>
      <c r="B1135" s="23">
        <f t="shared" si="49"/>
        <v>0.1495661734</v>
      </c>
      <c r="C1135" s="26">
        <v>-4.0</v>
      </c>
      <c r="D1135" s="26"/>
      <c r="E1135" s="23">
        <v>0.0</v>
      </c>
      <c r="F1135" s="43">
        <v>1.0</v>
      </c>
      <c r="G1135" s="34">
        <v>0.0</v>
      </c>
      <c r="H1135" s="34">
        <v>1.0</v>
      </c>
      <c r="I1135" s="43">
        <v>0.0</v>
      </c>
      <c r="J1135" s="9" t="s">
        <v>62</v>
      </c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</row>
    <row r="1136" ht="14.25" customHeight="1">
      <c r="A1136" s="87">
        <v>19.79447155810762</v>
      </c>
      <c r="B1136" s="23">
        <f t="shared" si="49"/>
        <v>0.1514958179</v>
      </c>
      <c r="C1136" s="26">
        <v>-3.0</v>
      </c>
      <c r="D1136" s="26"/>
      <c r="E1136" s="23">
        <v>0.0</v>
      </c>
      <c r="F1136" s="43">
        <v>1.0</v>
      </c>
      <c r="G1136" s="34">
        <v>0.0</v>
      </c>
      <c r="H1136" s="34">
        <v>1.0</v>
      </c>
      <c r="I1136" s="43">
        <v>0.0</v>
      </c>
      <c r="J1136" s="9" t="s">
        <v>62</v>
      </c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</row>
    <row r="1137" ht="14.25" customHeight="1">
      <c r="A1137" s="87">
        <v>20.62602610129769</v>
      </c>
      <c r="B1137" s="23">
        <f t="shared" si="49"/>
        <v>0.1578600715</v>
      </c>
      <c r="C1137" s="26">
        <v>-2.0</v>
      </c>
      <c r="D1137" s="26"/>
      <c r="E1137" s="23">
        <v>0.0</v>
      </c>
      <c r="F1137" s="43">
        <v>1.0</v>
      </c>
      <c r="G1137" s="34">
        <v>0.0</v>
      </c>
      <c r="H1137" s="34">
        <v>1.0</v>
      </c>
      <c r="I1137" s="43">
        <v>0.0</v>
      </c>
      <c r="J1137" s="9" t="s">
        <v>62</v>
      </c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</row>
    <row r="1138" ht="14.25" customHeight="1">
      <c r="A1138" s="87">
        <v>19.8296429740084</v>
      </c>
      <c r="B1138" s="23">
        <f t="shared" si="49"/>
        <v>0.1517650003</v>
      </c>
      <c r="C1138" s="26">
        <v>-1.0</v>
      </c>
      <c r="D1138" s="26"/>
      <c r="E1138" s="23">
        <v>0.0</v>
      </c>
      <c r="F1138" s="43">
        <v>1.0</v>
      </c>
      <c r="G1138" s="34">
        <v>0.0</v>
      </c>
      <c r="H1138" s="34">
        <v>1.0</v>
      </c>
      <c r="I1138" s="43">
        <v>0.0</v>
      </c>
      <c r="J1138" s="9" t="s">
        <v>62</v>
      </c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</row>
    <row r="1139" ht="14.25" customHeight="1">
      <c r="A1139" s="87">
        <v>19.71201507082163</v>
      </c>
      <c r="B1139" s="23">
        <f t="shared" si="49"/>
        <v>0.1508647421</v>
      </c>
      <c r="C1139" s="26">
        <v>0.0</v>
      </c>
      <c r="D1139" s="26"/>
      <c r="E1139" s="23">
        <v>0.0</v>
      </c>
      <c r="F1139" s="43">
        <v>1.0</v>
      </c>
      <c r="G1139" s="34">
        <v>0.0</v>
      </c>
      <c r="H1139" s="34">
        <v>1.0</v>
      </c>
      <c r="I1139" s="43">
        <v>0.0</v>
      </c>
      <c r="J1139" s="9" t="s">
        <v>62</v>
      </c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</row>
    <row r="1140" ht="14.25" customHeight="1">
      <c r="A1140" s="87">
        <v>18.069167252803</v>
      </c>
      <c r="B1140" s="23">
        <f t="shared" si="49"/>
        <v>0.1382913034</v>
      </c>
      <c r="C1140" s="26">
        <v>1.0</v>
      </c>
      <c r="D1140" s="26"/>
      <c r="E1140" s="23">
        <v>0.0</v>
      </c>
      <c r="F1140" s="43">
        <v>1.0</v>
      </c>
      <c r="G1140" s="34">
        <v>0.0</v>
      </c>
      <c r="H1140" s="34">
        <v>1.0</v>
      </c>
      <c r="I1140" s="43">
        <v>0.0</v>
      </c>
      <c r="J1140" s="9" t="s">
        <v>62</v>
      </c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</row>
    <row r="1141" ht="14.25" customHeight="1">
      <c r="A1141" s="87">
        <v>16.81903720861479</v>
      </c>
      <c r="B1141" s="23">
        <f t="shared" si="49"/>
        <v>0.128723507</v>
      </c>
      <c r="C1141" s="26">
        <v>2.0</v>
      </c>
      <c r="D1141" s="26"/>
      <c r="E1141" s="23">
        <v>0.0</v>
      </c>
      <c r="F1141" s="43">
        <v>1.0</v>
      </c>
      <c r="G1141" s="34">
        <v>0.0</v>
      </c>
      <c r="H1141" s="34">
        <v>1.0</v>
      </c>
      <c r="I1141" s="43">
        <v>0.0</v>
      </c>
      <c r="J1141" s="9" t="s">
        <v>62</v>
      </c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</row>
    <row r="1142" ht="14.25" customHeight="1">
      <c r="A1142" s="87">
        <v>17.64329881602161</v>
      </c>
      <c r="B1142" s="23">
        <f t="shared" si="49"/>
        <v>0.1350319445</v>
      </c>
      <c r="C1142" s="26">
        <v>3.0</v>
      </c>
      <c r="D1142" s="26"/>
      <c r="E1142" s="23">
        <v>0.0</v>
      </c>
      <c r="F1142" s="43">
        <v>1.0</v>
      </c>
      <c r="G1142" s="34">
        <v>0.0</v>
      </c>
      <c r="H1142" s="34">
        <v>1.0</v>
      </c>
      <c r="I1142" s="43">
        <v>0.0</v>
      </c>
      <c r="J1142" s="9" t="s">
        <v>62</v>
      </c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</row>
    <row r="1143" ht="14.25" customHeight="1">
      <c r="A1143" s="87">
        <v>15.91773974971</v>
      </c>
      <c r="B1143" s="23">
        <f t="shared" si="49"/>
        <v>0.1218254802</v>
      </c>
      <c r="C1143" s="26">
        <v>4.0</v>
      </c>
      <c r="D1143" s="26"/>
      <c r="E1143" s="23">
        <v>0.0</v>
      </c>
      <c r="F1143" s="43">
        <v>1.0</v>
      </c>
      <c r="G1143" s="34">
        <v>0.0</v>
      </c>
      <c r="H1143" s="34">
        <v>1.0</v>
      </c>
      <c r="I1143" s="43">
        <v>0.0</v>
      </c>
      <c r="J1143" s="9" t="s">
        <v>62</v>
      </c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</row>
    <row r="1144" ht="14.25" customHeight="1">
      <c r="A1144" s="87">
        <v>13.7195904108582</v>
      </c>
      <c r="B1144" s="23">
        <f t="shared" si="49"/>
        <v>0.1050020742</v>
      </c>
      <c r="C1144" s="26">
        <v>5.0</v>
      </c>
      <c r="D1144" s="26"/>
      <c r="E1144" s="23">
        <v>0.0</v>
      </c>
      <c r="F1144" s="43">
        <v>1.0</v>
      </c>
      <c r="G1144" s="34">
        <v>0.0</v>
      </c>
      <c r="H1144" s="34">
        <v>1.0</v>
      </c>
      <c r="I1144" s="43">
        <v>0.0</v>
      </c>
      <c r="J1144" s="9" t="s">
        <v>62</v>
      </c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</row>
    <row r="1145" ht="14.25" customHeight="1">
      <c r="A1145" s="87">
        <v>13.45442158561049</v>
      </c>
      <c r="B1145" s="23">
        <f t="shared" si="49"/>
        <v>0.1029726203</v>
      </c>
      <c r="C1145" s="26">
        <v>6.0</v>
      </c>
      <c r="D1145" s="26"/>
      <c r="E1145" s="23">
        <v>0.0</v>
      </c>
      <c r="F1145" s="43">
        <v>1.0</v>
      </c>
      <c r="G1145" s="34">
        <v>0.0</v>
      </c>
      <c r="H1145" s="34">
        <v>1.0</v>
      </c>
      <c r="I1145" s="43">
        <v>0.0</v>
      </c>
      <c r="J1145" s="9" t="s">
        <v>62</v>
      </c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</row>
    <row r="1146" ht="14.25" customHeight="1">
      <c r="A1146" s="87">
        <v>13.83947608688586</v>
      </c>
      <c r="B1146" s="23">
        <f t="shared" si="49"/>
        <v>0.1059196121</v>
      </c>
      <c r="C1146" s="26">
        <v>7.0</v>
      </c>
      <c r="D1146" s="26"/>
      <c r="E1146" s="23">
        <v>0.0</v>
      </c>
      <c r="F1146" s="43">
        <v>1.0</v>
      </c>
      <c r="G1146" s="34">
        <v>0.0</v>
      </c>
      <c r="H1146" s="34">
        <v>1.0</v>
      </c>
      <c r="I1146" s="43">
        <v>0.0</v>
      </c>
      <c r="J1146" s="9" t="s">
        <v>62</v>
      </c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</row>
    <row r="1147" ht="14.25" customHeight="1">
      <c r="A1147" s="87">
        <v>13.42667088134959</v>
      </c>
      <c r="B1147" s="23">
        <f t="shared" si="49"/>
        <v>0.1027602319</v>
      </c>
      <c r="C1147" s="26">
        <v>8.0</v>
      </c>
      <c r="D1147" s="26"/>
      <c r="E1147" s="23">
        <v>0.0</v>
      </c>
      <c r="F1147" s="43">
        <v>1.0</v>
      </c>
      <c r="G1147" s="34">
        <v>0.0</v>
      </c>
      <c r="H1147" s="34">
        <v>1.0</v>
      </c>
      <c r="I1147" s="43">
        <v>0.0</v>
      </c>
      <c r="J1147" s="9" t="s">
        <v>62</v>
      </c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</row>
    <row r="1148" ht="14.25" customHeight="1">
      <c r="A1148" s="87">
        <v>13.18447762111711</v>
      </c>
      <c r="B1148" s="23">
        <f t="shared" si="49"/>
        <v>0.1009066201</v>
      </c>
      <c r="C1148" s="26">
        <v>9.0</v>
      </c>
      <c r="D1148" s="26"/>
      <c r="E1148" s="23">
        <v>0.0</v>
      </c>
      <c r="F1148" s="43">
        <v>1.0</v>
      </c>
      <c r="G1148" s="34">
        <v>0.0</v>
      </c>
      <c r="H1148" s="34">
        <v>1.0</v>
      </c>
      <c r="I1148" s="43">
        <v>0.0</v>
      </c>
      <c r="J1148" s="9" t="s">
        <v>62</v>
      </c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</row>
    <row r="1149" ht="14.25" customHeight="1">
      <c r="A1149" s="87">
        <v>12.74325731578864</v>
      </c>
      <c r="B1149" s="23">
        <f t="shared" si="49"/>
        <v>0.09752976657</v>
      </c>
      <c r="C1149" s="26">
        <v>10.0</v>
      </c>
      <c r="D1149" s="26"/>
      <c r="E1149" s="23">
        <v>0.0</v>
      </c>
      <c r="F1149" s="43">
        <v>1.0</v>
      </c>
      <c r="G1149" s="34">
        <v>0.0</v>
      </c>
      <c r="H1149" s="34">
        <v>1.0</v>
      </c>
      <c r="I1149" s="43">
        <v>0.0</v>
      </c>
      <c r="J1149" s="9" t="s">
        <v>62</v>
      </c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</row>
    <row r="1150" ht="14.25" customHeight="1">
      <c r="A1150" s="87">
        <v>11.17947662768516</v>
      </c>
      <c r="B1150" s="23">
        <f t="shared" ref="B1150:B1177" si="50">A1150/MAX(A$1150:A$1048576)</f>
        <v>0.08556146351</v>
      </c>
      <c r="C1150" s="26">
        <v>-17.0</v>
      </c>
      <c r="D1150" s="26"/>
      <c r="E1150" s="23">
        <v>0.0</v>
      </c>
      <c r="F1150" s="43">
        <v>1.0</v>
      </c>
      <c r="G1150" s="34">
        <v>0.0</v>
      </c>
      <c r="H1150" s="34">
        <v>1.0</v>
      </c>
      <c r="I1150" s="43">
        <v>0.0</v>
      </c>
      <c r="J1150" s="9" t="s">
        <v>65</v>
      </c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</row>
    <row r="1151" ht="14.25" customHeight="1">
      <c r="A1151" s="87">
        <v>11.53275001926771</v>
      </c>
      <c r="B1151" s="23">
        <f t="shared" si="50"/>
        <v>0.08826522053</v>
      </c>
      <c r="C1151" s="26">
        <v>-16.0</v>
      </c>
      <c r="D1151" s="26"/>
      <c r="E1151" s="23">
        <v>0.0</v>
      </c>
      <c r="F1151" s="43">
        <v>1.0</v>
      </c>
      <c r="G1151" s="34">
        <v>0.0</v>
      </c>
      <c r="H1151" s="34">
        <v>1.0</v>
      </c>
      <c r="I1151" s="43">
        <v>0.0</v>
      </c>
      <c r="J1151" s="9" t="s">
        <v>65</v>
      </c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</row>
    <row r="1152" ht="14.25" customHeight="1">
      <c r="A1152" s="87">
        <v>10.53561486703362</v>
      </c>
      <c r="B1152" s="23">
        <f t="shared" si="50"/>
        <v>0.08063370559</v>
      </c>
      <c r="C1152" s="26">
        <v>-15.0</v>
      </c>
      <c r="D1152" s="26"/>
      <c r="E1152" s="23">
        <v>0.0</v>
      </c>
      <c r="F1152" s="43">
        <v>1.0</v>
      </c>
      <c r="G1152" s="34">
        <v>0.0</v>
      </c>
      <c r="H1152" s="34">
        <v>1.0</v>
      </c>
      <c r="I1152" s="43">
        <v>0.0</v>
      </c>
      <c r="J1152" s="9" t="s">
        <v>65</v>
      </c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</row>
    <row r="1153" ht="14.25" customHeight="1">
      <c r="A1153" s="87">
        <v>11.18683296182988</v>
      </c>
      <c r="B1153" s="23">
        <f t="shared" si="50"/>
        <v>0.08561776478</v>
      </c>
      <c r="C1153" s="26">
        <v>-14.0</v>
      </c>
      <c r="D1153" s="26"/>
      <c r="E1153" s="23">
        <v>0.0</v>
      </c>
      <c r="F1153" s="43">
        <v>1.0</v>
      </c>
      <c r="G1153" s="34">
        <v>0.0</v>
      </c>
      <c r="H1153" s="34">
        <v>1.0</v>
      </c>
      <c r="I1153" s="43">
        <v>0.0</v>
      </c>
      <c r="J1153" s="9" t="s">
        <v>65</v>
      </c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</row>
    <row r="1154" ht="14.25" customHeight="1">
      <c r="A1154" s="87">
        <v>10.95719830289173</v>
      </c>
      <c r="B1154" s="23">
        <f t="shared" si="50"/>
        <v>0.08386026949</v>
      </c>
      <c r="C1154" s="26">
        <v>-13.0</v>
      </c>
      <c r="D1154" s="26"/>
      <c r="E1154" s="23">
        <v>0.0</v>
      </c>
      <c r="F1154" s="43">
        <v>1.0</v>
      </c>
      <c r="G1154" s="34">
        <v>0.0</v>
      </c>
      <c r="H1154" s="34">
        <v>1.0</v>
      </c>
      <c r="I1154" s="43">
        <v>0.0</v>
      </c>
      <c r="J1154" s="9" t="s">
        <v>65</v>
      </c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</row>
    <row r="1155" ht="14.25" customHeight="1">
      <c r="A1155" s="87">
        <v>11.3341411946888</v>
      </c>
      <c r="B1155" s="23">
        <f t="shared" si="50"/>
        <v>0.08674517963</v>
      </c>
      <c r="C1155" s="26">
        <v>-12.0</v>
      </c>
      <c r="D1155" s="26"/>
      <c r="E1155" s="23">
        <v>0.0</v>
      </c>
      <c r="F1155" s="43">
        <v>1.0</v>
      </c>
      <c r="G1155" s="34">
        <v>0.0</v>
      </c>
      <c r="H1155" s="34">
        <v>1.0</v>
      </c>
      <c r="I1155" s="43">
        <v>0.0</v>
      </c>
      <c r="J1155" s="9" t="s">
        <v>65</v>
      </c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</row>
    <row r="1156" ht="14.25" customHeight="1">
      <c r="A1156" s="87">
        <v>11.59917658281551</v>
      </c>
      <c r="B1156" s="23">
        <f t="shared" si="50"/>
        <v>0.08877361231</v>
      </c>
      <c r="C1156" s="26">
        <v>-11.0</v>
      </c>
      <c r="D1156" s="26"/>
      <c r="E1156" s="23">
        <v>0.0</v>
      </c>
      <c r="F1156" s="43">
        <v>1.0</v>
      </c>
      <c r="G1156" s="34">
        <v>0.0</v>
      </c>
      <c r="H1156" s="34">
        <v>1.0</v>
      </c>
      <c r="I1156" s="43">
        <v>0.0</v>
      </c>
      <c r="J1156" s="9" t="s">
        <v>65</v>
      </c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</row>
    <row r="1157" ht="14.25" customHeight="1">
      <c r="A1157" s="87">
        <v>11.19324891753106</v>
      </c>
      <c r="B1157" s="23">
        <f t="shared" si="50"/>
        <v>0.08566686892</v>
      </c>
      <c r="C1157" s="26">
        <v>-10.0</v>
      </c>
      <c r="D1157" s="26"/>
      <c r="E1157" s="23">
        <v>0.0</v>
      </c>
      <c r="F1157" s="43">
        <v>1.0</v>
      </c>
      <c r="G1157" s="34">
        <v>0.0</v>
      </c>
      <c r="H1157" s="34">
        <v>1.0</v>
      </c>
      <c r="I1157" s="43">
        <v>0.0</v>
      </c>
      <c r="J1157" s="9" t="s">
        <v>65</v>
      </c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</row>
    <row r="1158" ht="14.25" customHeight="1">
      <c r="A1158" s="87">
        <v>11.18333073452601</v>
      </c>
      <c r="B1158" s="23">
        <f t="shared" si="50"/>
        <v>0.08559096069</v>
      </c>
      <c r="C1158" s="26">
        <v>-9.0</v>
      </c>
      <c r="D1158" s="26"/>
      <c r="E1158" s="23">
        <v>0.0</v>
      </c>
      <c r="F1158" s="43">
        <v>1.0</v>
      </c>
      <c r="G1158" s="34">
        <v>0.0</v>
      </c>
      <c r="H1158" s="34">
        <v>1.0</v>
      </c>
      <c r="I1158" s="43">
        <v>0.0</v>
      </c>
      <c r="J1158" s="9" t="s">
        <v>65</v>
      </c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</row>
    <row r="1159" ht="14.25" customHeight="1">
      <c r="A1159" s="87">
        <v>11.65399457800638</v>
      </c>
      <c r="B1159" s="23">
        <f t="shared" si="50"/>
        <v>0.08919315859</v>
      </c>
      <c r="C1159" s="26">
        <v>-8.0</v>
      </c>
      <c r="D1159" s="26"/>
      <c r="E1159" s="23">
        <v>0.0</v>
      </c>
      <c r="F1159" s="43">
        <v>1.0</v>
      </c>
      <c r="G1159" s="34">
        <v>0.0</v>
      </c>
      <c r="H1159" s="34">
        <v>1.0</v>
      </c>
      <c r="I1159" s="43">
        <v>0.0</v>
      </c>
      <c r="J1159" s="9" t="s">
        <v>65</v>
      </c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</row>
    <row r="1160" ht="14.25" customHeight="1">
      <c r="A1160" s="87">
        <v>11.99585040711651</v>
      </c>
      <c r="B1160" s="23">
        <f t="shared" si="50"/>
        <v>0.09180953197</v>
      </c>
      <c r="C1160" s="26">
        <v>-7.0</v>
      </c>
      <c r="D1160" s="26"/>
      <c r="E1160" s="23">
        <v>0.0</v>
      </c>
      <c r="F1160" s="43">
        <v>1.0</v>
      </c>
      <c r="G1160" s="34">
        <v>0.0</v>
      </c>
      <c r="H1160" s="34">
        <v>1.0</v>
      </c>
      <c r="I1160" s="43">
        <v>0.0</v>
      </c>
      <c r="J1160" s="9" t="s">
        <v>65</v>
      </c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</row>
    <row r="1161" ht="14.25" customHeight="1">
      <c r="A1161" s="87">
        <v>11.75155797966282</v>
      </c>
      <c r="B1161" s="23">
        <f t="shared" si="50"/>
        <v>0.08993985432</v>
      </c>
      <c r="C1161" s="26">
        <v>-6.0</v>
      </c>
      <c r="D1161" s="26"/>
      <c r="E1161" s="23">
        <v>0.0</v>
      </c>
      <c r="F1161" s="43">
        <v>1.0</v>
      </c>
      <c r="G1161" s="34">
        <v>0.0</v>
      </c>
      <c r="H1161" s="34">
        <v>1.0</v>
      </c>
      <c r="I1161" s="43">
        <v>0.0</v>
      </c>
      <c r="J1161" s="9" t="s">
        <v>65</v>
      </c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</row>
    <row r="1162" ht="14.25" customHeight="1">
      <c r="A1162" s="87">
        <v>11.14322424149369</v>
      </c>
      <c r="B1162" s="23">
        <f t="shared" si="50"/>
        <v>0.08528400802</v>
      </c>
      <c r="C1162" s="26">
        <v>-5.0</v>
      </c>
      <c r="D1162" s="26"/>
      <c r="E1162" s="23">
        <v>0.0</v>
      </c>
      <c r="F1162" s="43">
        <v>1.0</v>
      </c>
      <c r="G1162" s="34">
        <v>0.0</v>
      </c>
      <c r="H1162" s="34">
        <v>1.0</v>
      </c>
      <c r="I1162" s="43">
        <v>0.0</v>
      </c>
      <c r="J1162" s="9" t="s">
        <v>65</v>
      </c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</row>
    <row r="1163" ht="14.25" customHeight="1">
      <c r="A1163" s="87">
        <v>10.51381275254035</v>
      </c>
      <c r="B1163" s="23">
        <f t="shared" si="50"/>
        <v>0.08046684439</v>
      </c>
      <c r="C1163" s="26">
        <v>-4.0</v>
      </c>
      <c r="D1163" s="26"/>
      <c r="E1163" s="23">
        <v>0.0</v>
      </c>
      <c r="F1163" s="43">
        <v>1.0</v>
      </c>
      <c r="G1163" s="34">
        <v>0.0</v>
      </c>
      <c r="H1163" s="34">
        <v>1.0</v>
      </c>
      <c r="I1163" s="43">
        <v>0.0</v>
      </c>
      <c r="J1163" s="9" t="s">
        <v>65</v>
      </c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</row>
    <row r="1164" ht="14.25" customHeight="1">
      <c r="A1164" s="87">
        <v>11.15973524770249</v>
      </c>
      <c r="B1164" s="23">
        <f t="shared" si="50"/>
        <v>0.08541037403</v>
      </c>
      <c r="C1164" s="26">
        <v>-3.0</v>
      </c>
      <c r="D1164" s="26"/>
      <c r="E1164" s="23">
        <v>0.0</v>
      </c>
      <c r="F1164" s="43">
        <v>1.0</v>
      </c>
      <c r="G1164" s="34">
        <v>0.0</v>
      </c>
      <c r="H1164" s="34">
        <v>1.0</v>
      </c>
      <c r="I1164" s="43">
        <v>0.0</v>
      </c>
      <c r="J1164" s="9" t="s">
        <v>65</v>
      </c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</row>
    <row r="1165" ht="14.25" customHeight="1">
      <c r="A1165" s="87">
        <v>10.98919463564908</v>
      </c>
      <c r="B1165" s="23">
        <f t="shared" si="50"/>
        <v>0.08410515153</v>
      </c>
      <c r="C1165" s="26">
        <v>-2.0</v>
      </c>
      <c r="D1165" s="26"/>
      <c r="E1165" s="23">
        <v>0.0</v>
      </c>
      <c r="F1165" s="43">
        <v>1.0</v>
      </c>
      <c r="G1165" s="34">
        <v>0.0</v>
      </c>
      <c r="H1165" s="34">
        <v>1.0</v>
      </c>
      <c r="I1165" s="43">
        <v>0.0</v>
      </c>
      <c r="J1165" s="9" t="s">
        <v>65</v>
      </c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</row>
    <row r="1166" ht="14.25" customHeight="1">
      <c r="A1166" s="87">
        <v>10.71200709597279</v>
      </c>
      <c r="B1166" s="23">
        <f t="shared" si="50"/>
        <v>0.08198371308</v>
      </c>
      <c r="C1166" s="26">
        <v>-1.0</v>
      </c>
      <c r="D1166" s="26"/>
      <c r="E1166" s="23">
        <v>0.0</v>
      </c>
      <c r="F1166" s="43">
        <v>1.0</v>
      </c>
      <c r="G1166" s="34">
        <v>0.0</v>
      </c>
      <c r="H1166" s="34">
        <v>1.0</v>
      </c>
      <c r="I1166" s="43">
        <v>0.0</v>
      </c>
      <c r="J1166" s="9" t="s">
        <v>65</v>
      </c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</row>
    <row r="1167" ht="14.25" customHeight="1">
      <c r="A1167" s="87">
        <v>10.79253040020552</v>
      </c>
      <c r="B1167" s="23">
        <f t="shared" si="50"/>
        <v>0.08259999343</v>
      </c>
      <c r="C1167" s="26">
        <v>0.0</v>
      </c>
      <c r="D1167" s="26"/>
      <c r="E1167" s="23">
        <v>0.0</v>
      </c>
      <c r="F1167" s="43">
        <v>1.0</v>
      </c>
      <c r="G1167" s="34">
        <v>0.0</v>
      </c>
      <c r="H1167" s="34">
        <v>1.0</v>
      </c>
      <c r="I1167" s="43">
        <v>0.0</v>
      </c>
      <c r="J1167" s="9" t="s">
        <v>65</v>
      </c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</row>
    <row r="1168" ht="14.25" customHeight="1">
      <c r="A1168" s="87">
        <v>10.08217543012214</v>
      </c>
      <c r="B1168" s="23">
        <f t="shared" si="50"/>
        <v>0.07716333366</v>
      </c>
      <c r="C1168" s="26">
        <v>1.0</v>
      </c>
      <c r="D1168" s="26"/>
      <c r="E1168" s="23">
        <v>0.0</v>
      </c>
      <c r="F1168" s="43">
        <v>1.0</v>
      </c>
      <c r="G1168" s="34">
        <v>0.0</v>
      </c>
      <c r="H1168" s="34">
        <v>1.0</v>
      </c>
      <c r="I1168" s="43">
        <v>0.0</v>
      </c>
      <c r="J1168" s="9" t="s">
        <v>65</v>
      </c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</row>
    <row r="1169" ht="14.25" customHeight="1">
      <c r="A1169" s="87">
        <v>9.71200341336565</v>
      </c>
      <c r="B1169" s="23">
        <f t="shared" si="50"/>
        <v>0.07433024401</v>
      </c>
      <c r="C1169" s="26">
        <v>2.0</v>
      </c>
      <c r="D1169" s="26"/>
      <c r="E1169" s="23">
        <v>0.0</v>
      </c>
      <c r="F1169" s="43">
        <v>1.0</v>
      </c>
      <c r="G1169" s="34">
        <v>0.0</v>
      </c>
      <c r="H1169" s="34">
        <v>1.0</v>
      </c>
      <c r="I1169" s="43">
        <v>0.0</v>
      </c>
      <c r="J1169" s="9" t="s">
        <v>65</v>
      </c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</row>
    <row r="1170" ht="14.25" customHeight="1">
      <c r="A1170" s="87">
        <v>10.11717117212935</v>
      </c>
      <c r="B1170" s="23">
        <f t="shared" si="50"/>
        <v>0.0774311715</v>
      </c>
      <c r="C1170" s="26">
        <v>3.0</v>
      </c>
      <c r="D1170" s="26"/>
      <c r="E1170" s="23">
        <v>0.0</v>
      </c>
      <c r="F1170" s="43">
        <v>1.0</v>
      </c>
      <c r="G1170" s="34">
        <v>0.0</v>
      </c>
      <c r="H1170" s="34">
        <v>1.0</v>
      </c>
      <c r="I1170" s="43">
        <v>0.0</v>
      </c>
      <c r="J1170" s="9" t="s">
        <v>65</v>
      </c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</row>
    <row r="1171" ht="14.25" customHeight="1">
      <c r="A1171" s="87">
        <v>9.918265813614921</v>
      </c>
      <c r="B1171" s="23">
        <f t="shared" si="50"/>
        <v>0.0759088611</v>
      </c>
      <c r="C1171" s="26">
        <v>4.0</v>
      </c>
      <c r="D1171" s="26"/>
      <c r="E1171" s="23">
        <v>0.0</v>
      </c>
      <c r="F1171" s="43">
        <v>1.0</v>
      </c>
      <c r="G1171" s="34">
        <v>0.0</v>
      </c>
      <c r="H1171" s="34">
        <v>1.0</v>
      </c>
      <c r="I1171" s="43">
        <v>0.0</v>
      </c>
      <c r="J1171" s="9" t="s">
        <v>65</v>
      </c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</row>
    <row r="1172" ht="14.25" customHeight="1">
      <c r="A1172" s="87">
        <v>9.770458364604506</v>
      </c>
      <c r="B1172" s="23">
        <f t="shared" si="50"/>
        <v>0.07477762553</v>
      </c>
      <c r="C1172" s="26">
        <v>5.0</v>
      </c>
      <c r="D1172" s="26"/>
      <c r="E1172" s="23">
        <v>0.0</v>
      </c>
      <c r="F1172" s="43">
        <v>1.0</v>
      </c>
      <c r="G1172" s="34">
        <v>0.0</v>
      </c>
      <c r="H1172" s="34">
        <v>1.0</v>
      </c>
      <c r="I1172" s="43">
        <v>0.0</v>
      </c>
      <c r="J1172" s="9" t="s">
        <v>65</v>
      </c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</row>
    <row r="1173" ht="14.25" customHeight="1">
      <c r="A1173" s="87">
        <v>10.57960949228785</v>
      </c>
      <c r="B1173" s="23">
        <f t="shared" si="50"/>
        <v>0.08097041585</v>
      </c>
      <c r="C1173" s="26">
        <v>6.0</v>
      </c>
      <c r="D1173" s="26"/>
      <c r="E1173" s="23">
        <v>0.0</v>
      </c>
      <c r="F1173" s="43">
        <v>1.0</v>
      </c>
      <c r="G1173" s="34">
        <v>0.0</v>
      </c>
      <c r="H1173" s="34">
        <v>1.0</v>
      </c>
      <c r="I1173" s="43">
        <v>0.0</v>
      </c>
      <c r="J1173" s="9" t="s">
        <v>65</v>
      </c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</row>
    <row r="1174" ht="14.25" customHeight="1">
      <c r="A1174" s="87">
        <v>10.17293470072196</v>
      </c>
      <c r="B1174" s="23">
        <f t="shared" si="50"/>
        <v>0.07785795437</v>
      </c>
      <c r="C1174" s="26">
        <v>7.0</v>
      </c>
      <c r="D1174" s="26"/>
      <c r="E1174" s="23">
        <v>0.0</v>
      </c>
      <c r="F1174" s="43">
        <v>1.0</v>
      </c>
      <c r="G1174" s="34">
        <v>0.0</v>
      </c>
      <c r="H1174" s="34">
        <v>1.0</v>
      </c>
      <c r="I1174" s="43">
        <v>0.0</v>
      </c>
      <c r="J1174" s="9" t="s">
        <v>65</v>
      </c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</row>
    <row r="1175" ht="14.25" customHeight="1">
      <c r="A1175" s="87">
        <v>10.80644103119255</v>
      </c>
      <c r="B1175" s="23">
        <f t="shared" si="50"/>
        <v>0.08270645763</v>
      </c>
      <c r="C1175" s="26">
        <v>8.0</v>
      </c>
      <c r="D1175" s="26"/>
      <c r="E1175" s="23">
        <v>0.0</v>
      </c>
      <c r="F1175" s="43">
        <v>1.0</v>
      </c>
      <c r="G1175" s="34">
        <v>0.0</v>
      </c>
      <c r="H1175" s="34">
        <v>1.0</v>
      </c>
      <c r="I1175" s="43">
        <v>0.0</v>
      </c>
      <c r="J1175" s="9" t="s">
        <v>65</v>
      </c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</row>
    <row r="1176" ht="14.25" customHeight="1">
      <c r="A1176" s="87">
        <v>10.85428193458162</v>
      </c>
      <c r="B1176" s="23">
        <f t="shared" si="50"/>
        <v>0.08307260515</v>
      </c>
      <c r="C1176" s="26">
        <v>9.0</v>
      </c>
      <c r="D1176" s="26"/>
      <c r="E1176" s="23">
        <v>0.0</v>
      </c>
      <c r="F1176" s="43">
        <v>1.0</v>
      </c>
      <c r="G1176" s="34">
        <v>0.0</v>
      </c>
      <c r="H1176" s="34">
        <v>1.0</v>
      </c>
      <c r="I1176" s="43">
        <v>0.0</v>
      </c>
      <c r="J1176" s="9" t="s">
        <v>65</v>
      </c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</row>
    <row r="1177" ht="14.25" customHeight="1">
      <c r="A1177" s="87">
        <v>10.79276757360164</v>
      </c>
      <c r="B1177" s="23">
        <f t="shared" si="50"/>
        <v>0.08260180863</v>
      </c>
      <c r="C1177" s="26">
        <v>10.0</v>
      </c>
      <c r="D1177" s="26"/>
      <c r="E1177" s="23">
        <v>0.0</v>
      </c>
      <c r="F1177" s="43">
        <v>1.0</v>
      </c>
      <c r="G1177" s="34">
        <v>0.0</v>
      </c>
      <c r="H1177" s="34">
        <v>1.0</v>
      </c>
      <c r="I1177" s="43">
        <v>0.0</v>
      </c>
      <c r="J1177" s="9" t="s">
        <v>65</v>
      </c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</row>
    <row r="1178" ht="14.25" customHeight="1">
      <c r="A1178" s="87">
        <v>31.90974545536294</v>
      </c>
      <c r="B1178" s="23">
        <f t="shared" ref="B1178:B1205" si="51">A1178/MAX(A$1178:A$1048576)</f>
        <v>0.2442193505</v>
      </c>
      <c r="C1178" s="26">
        <v>-17.0</v>
      </c>
      <c r="D1178" s="26"/>
      <c r="E1178" s="23">
        <v>0.0</v>
      </c>
      <c r="F1178" s="43">
        <v>1.0</v>
      </c>
      <c r="G1178" s="34">
        <v>0.0</v>
      </c>
      <c r="H1178" s="34">
        <v>1.0</v>
      </c>
      <c r="I1178" s="43">
        <v>0.0</v>
      </c>
      <c r="J1178" s="9" t="s">
        <v>74</v>
      </c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</row>
    <row r="1179" ht="14.25" customHeight="1">
      <c r="A1179" s="87">
        <v>31.73502265758868</v>
      </c>
      <c r="B1179" s="23">
        <f t="shared" si="51"/>
        <v>0.2428821199</v>
      </c>
      <c r="C1179" s="26">
        <v>-16.0</v>
      </c>
      <c r="D1179" s="26"/>
      <c r="E1179" s="23">
        <v>0.0</v>
      </c>
      <c r="F1179" s="43">
        <v>1.0</v>
      </c>
      <c r="G1179" s="34">
        <v>0.0</v>
      </c>
      <c r="H1179" s="34">
        <v>1.0</v>
      </c>
      <c r="I1179" s="43">
        <v>0.0</v>
      </c>
      <c r="J1179" s="9" t="s">
        <v>74</v>
      </c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</row>
    <row r="1180" ht="14.25" customHeight="1">
      <c r="A1180" s="87">
        <v>32.13512919729383</v>
      </c>
      <c r="B1180" s="23">
        <f t="shared" si="51"/>
        <v>0.2459443117</v>
      </c>
      <c r="C1180" s="26">
        <v>-15.0</v>
      </c>
      <c r="D1180" s="26"/>
      <c r="E1180" s="23">
        <v>0.0</v>
      </c>
      <c r="F1180" s="43">
        <v>1.0</v>
      </c>
      <c r="G1180" s="34">
        <v>0.0</v>
      </c>
      <c r="H1180" s="34">
        <v>1.0</v>
      </c>
      <c r="I1180" s="43">
        <v>0.0</v>
      </c>
      <c r="J1180" s="9" t="s">
        <v>74</v>
      </c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</row>
    <row r="1181" ht="14.25" customHeight="1">
      <c r="A1181" s="87">
        <v>34.64891598506963</v>
      </c>
      <c r="B1181" s="23">
        <f t="shared" si="51"/>
        <v>0.2651834303</v>
      </c>
      <c r="C1181" s="26">
        <v>-14.0</v>
      </c>
      <c r="D1181" s="26"/>
      <c r="E1181" s="23">
        <v>0.0</v>
      </c>
      <c r="F1181" s="43">
        <v>1.0</v>
      </c>
      <c r="G1181" s="34">
        <v>0.0</v>
      </c>
      <c r="H1181" s="34">
        <v>1.0</v>
      </c>
      <c r="I1181" s="43">
        <v>0.0</v>
      </c>
      <c r="J1181" s="9" t="s">
        <v>74</v>
      </c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</row>
    <row r="1182" ht="14.25" customHeight="1">
      <c r="A1182" s="87">
        <v>33.7733231297919</v>
      </c>
      <c r="B1182" s="23">
        <f t="shared" si="51"/>
        <v>0.2584821321</v>
      </c>
      <c r="C1182" s="26">
        <v>-13.0</v>
      </c>
      <c r="D1182" s="26"/>
      <c r="E1182" s="23">
        <v>0.0</v>
      </c>
      <c r="F1182" s="43">
        <v>1.0</v>
      </c>
      <c r="G1182" s="34">
        <v>0.0</v>
      </c>
      <c r="H1182" s="34">
        <v>1.0</v>
      </c>
      <c r="I1182" s="43">
        <v>0.0</v>
      </c>
      <c r="J1182" s="9" t="s">
        <v>74</v>
      </c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</row>
    <row r="1183" ht="14.25" customHeight="1">
      <c r="A1183" s="87">
        <v>34.86546901859505</v>
      </c>
      <c r="B1183" s="23">
        <f t="shared" si="51"/>
        <v>0.2668408061</v>
      </c>
      <c r="C1183" s="26">
        <v>-12.0</v>
      </c>
      <c r="D1183" s="26"/>
      <c r="E1183" s="23">
        <v>0.0</v>
      </c>
      <c r="F1183" s="43">
        <v>1.0</v>
      </c>
      <c r="G1183" s="34">
        <v>0.0</v>
      </c>
      <c r="H1183" s="34">
        <v>1.0</v>
      </c>
      <c r="I1183" s="43">
        <v>0.0</v>
      </c>
      <c r="J1183" s="9" t="s">
        <v>74</v>
      </c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</row>
    <row r="1184" ht="14.25" customHeight="1">
      <c r="A1184" s="87">
        <v>34.87607942328012</v>
      </c>
      <c r="B1184" s="23">
        <f t="shared" si="51"/>
        <v>0.2669220122</v>
      </c>
      <c r="C1184" s="26">
        <v>-11.0</v>
      </c>
      <c r="D1184" s="26"/>
      <c r="E1184" s="23">
        <v>0.0</v>
      </c>
      <c r="F1184" s="43">
        <v>1.0</v>
      </c>
      <c r="G1184" s="34">
        <v>0.0</v>
      </c>
      <c r="H1184" s="34">
        <v>1.0</v>
      </c>
      <c r="I1184" s="43">
        <v>0.0</v>
      </c>
      <c r="J1184" s="9" t="s">
        <v>74</v>
      </c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</row>
    <row r="1185" ht="14.25" customHeight="1">
      <c r="A1185" s="87">
        <v>35.69522164453844</v>
      </c>
      <c r="B1185" s="23">
        <f t="shared" si="51"/>
        <v>0.2731912688</v>
      </c>
      <c r="C1185" s="26">
        <v>-10.0</v>
      </c>
      <c r="D1185" s="26"/>
      <c r="E1185" s="23">
        <v>0.0</v>
      </c>
      <c r="F1185" s="43">
        <v>1.0</v>
      </c>
      <c r="G1185" s="34">
        <v>0.0</v>
      </c>
      <c r="H1185" s="34">
        <v>1.0</v>
      </c>
      <c r="I1185" s="43">
        <v>0.0</v>
      </c>
      <c r="J1185" s="9" t="s">
        <v>74</v>
      </c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</row>
    <row r="1186" ht="14.25" customHeight="1">
      <c r="A1186" s="87">
        <v>34.73966393952333</v>
      </c>
      <c r="B1186" s="23">
        <f t="shared" si="51"/>
        <v>0.2658779644</v>
      </c>
      <c r="C1186" s="26">
        <v>-9.0</v>
      </c>
      <c r="D1186" s="26"/>
      <c r="E1186" s="23">
        <v>0.0</v>
      </c>
      <c r="F1186" s="43">
        <v>1.0</v>
      </c>
      <c r="G1186" s="34">
        <v>0.0</v>
      </c>
      <c r="H1186" s="34">
        <v>1.0</v>
      </c>
      <c r="I1186" s="43">
        <v>0.0</v>
      </c>
      <c r="J1186" s="9" t="s">
        <v>74</v>
      </c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</row>
    <row r="1187" ht="14.25" customHeight="1">
      <c r="A1187" s="87">
        <v>35.49646281040169</v>
      </c>
      <c r="B1187" s="23">
        <f t="shared" si="51"/>
        <v>0.2716700798</v>
      </c>
      <c r="C1187" s="26">
        <v>-8.0</v>
      </c>
      <c r="D1187" s="26"/>
      <c r="E1187" s="23">
        <v>0.0</v>
      </c>
      <c r="F1187" s="43">
        <v>1.0</v>
      </c>
      <c r="G1187" s="34">
        <v>0.0</v>
      </c>
      <c r="H1187" s="34">
        <v>1.0</v>
      </c>
      <c r="I1187" s="43">
        <v>0.0</v>
      </c>
      <c r="J1187" s="9" t="s">
        <v>74</v>
      </c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</row>
    <row r="1188" ht="14.25" customHeight="1">
      <c r="A1188" s="87">
        <v>35.51605257847478</v>
      </c>
      <c r="B1188" s="23">
        <f t="shared" si="51"/>
        <v>0.2718200089</v>
      </c>
      <c r="C1188" s="26">
        <v>-7.0</v>
      </c>
      <c r="D1188" s="26"/>
      <c r="E1188" s="23">
        <v>0.0</v>
      </c>
      <c r="F1188" s="43">
        <v>1.0</v>
      </c>
      <c r="G1188" s="34">
        <v>0.0</v>
      </c>
      <c r="H1188" s="34">
        <v>1.0</v>
      </c>
      <c r="I1188" s="43">
        <v>0.0</v>
      </c>
      <c r="J1188" s="9" t="s">
        <v>74</v>
      </c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</row>
    <row r="1189" ht="14.25" customHeight="1">
      <c r="A1189" s="87">
        <v>35.74608595537067</v>
      </c>
      <c r="B1189" s="23">
        <f t="shared" si="51"/>
        <v>0.2735805558</v>
      </c>
      <c r="C1189" s="26">
        <v>-6.0</v>
      </c>
      <c r="D1189" s="26"/>
      <c r="E1189" s="23">
        <v>0.0</v>
      </c>
      <c r="F1189" s="43">
        <v>1.0</v>
      </c>
      <c r="G1189" s="34">
        <v>0.0</v>
      </c>
      <c r="H1189" s="34">
        <v>1.0</v>
      </c>
      <c r="I1189" s="43">
        <v>0.0</v>
      </c>
      <c r="J1189" s="9" t="s">
        <v>74</v>
      </c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</row>
    <row r="1190" ht="14.25" customHeight="1">
      <c r="A1190" s="87">
        <v>35.72303716501401</v>
      </c>
      <c r="B1190" s="23">
        <f t="shared" si="51"/>
        <v>0.2734041532</v>
      </c>
      <c r="C1190" s="26">
        <v>-5.0</v>
      </c>
      <c r="D1190" s="26"/>
      <c r="E1190" s="23">
        <v>0.0</v>
      </c>
      <c r="F1190" s="43">
        <v>1.0</v>
      </c>
      <c r="G1190" s="34">
        <v>0.0</v>
      </c>
      <c r="H1190" s="34">
        <v>1.0</v>
      </c>
      <c r="I1190" s="43">
        <v>0.0</v>
      </c>
      <c r="J1190" s="9" t="s">
        <v>74</v>
      </c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</row>
    <row r="1191" ht="14.25" customHeight="1">
      <c r="A1191" s="87">
        <v>34.58310151102322</v>
      </c>
      <c r="B1191" s="23">
        <f t="shared" si="51"/>
        <v>0.2646797231</v>
      </c>
      <c r="C1191" s="26">
        <v>-4.0</v>
      </c>
      <c r="D1191" s="26"/>
      <c r="E1191" s="23">
        <v>0.0</v>
      </c>
      <c r="F1191" s="43">
        <v>1.0</v>
      </c>
      <c r="G1191" s="34">
        <v>0.0</v>
      </c>
      <c r="H1191" s="34">
        <v>1.0</v>
      </c>
      <c r="I1191" s="43">
        <v>0.0</v>
      </c>
      <c r="J1191" s="9" t="s">
        <v>74</v>
      </c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</row>
    <row r="1192" ht="14.25" customHeight="1">
      <c r="A1192" s="87">
        <v>35.59663850803939</v>
      </c>
      <c r="B1192" s="23">
        <f t="shared" si="51"/>
        <v>0.2724367686</v>
      </c>
      <c r="C1192" s="26">
        <v>-3.0</v>
      </c>
      <c r="D1192" s="26"/>
      <c r="E1192" s="23">
        <v>0.0</v>
      </c>
      <c r="F1192" s="43">
        <v>1.0</v>
      </c>
      <c r="G1192" s="34">
        <v>0.0</v>
      </c>
      <c r="H1192" s="34">
        <v>1.0</v>
      </c>
      <c r="I1192" s="43">
        <v>0.0</v>
      </c>
      <c r="J1192" s="9" t="s">
        <v>74</v>
      </c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</row>
    <row r="1193" ht="14.25" customHeight="1">
      <c r="A1193" s="87">
        <v>35.85194961391437</v>
      </c>
      <c r="B1193" s="23">
        <f t="shared" si="51"/>
        <v>0.274390777</v>
      </c>
      <c r="C1193" s="26">
        <v>-2.0</v>
      </c>
      <c r="D1193" s="26"/>
      <c r="E1193" s="23">
        <v>0.0</v>
      </c>
      <c r="F1193" s="43">
        <v>1.0</v>
      </c>
      <c r="G1193" s="34">
        <v>0.0</v>
      </c>
      <c r="H1193" s="34">
        <v>1.0</v>
      </c>
      <c r="I1193" s="43">
        <v>0.0</v>
      </c>
      <c r="J1193" s="9" t="s">
        <v>74</v>
      </c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</row>
    <row r="1194" ht="14.25" customHeight="1">
      <c r="A1194" s="87">
        <v>36.07097144248232</v>
      </c>
      <c r="B1194" s="23">
        <f t="shared" si="51"/>
        <v>0.2760670477</v>
      </c>
      <c r="C1194" s="26">
        <v>-1.0</v>
      </c>
      <c r="D1194" s="26"/>
      <c r="E1194" s="23">
        <v>0.0</v>
      </c>
      <c r="F1194" s="43">
        <v>1.0</v>
      </c>
      <c r="G1194" s="34">
        <v>0.0</v>
      </c>
      <c r="H1194" s="34">
        <v>1.0</v>
      </c>
      <c r="I1194" s="43">
        <v>0.0</v>
      </c>
      <c r="J1194" s="9" t="s">
        <v>74</v>
      </c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</row>
    <row r="1195" ht="14.25" customHeight="1">
      <c r="A1195" s="87">
        <v>35.88580769904666</v>
      </c>
      <c r="B1195" s="23">
        <f t="shared" si="51"/>
        <v>0.2746499079</v>
      </c>
      <c r="C1195" s="26">
        <v>0.0</v>
      </c>
      <c r="D1195" s="26"/>
      <c r="E1195" s="23">
        <v>0.0</v>
      </c>
      <c r="F1195" s="43">
        <v>1.0</v>
      </c>
      <c r="G1195" s="34">
        <v>0.0</v>
      </c>
      <c r="H1195" s="34">
        <v>1.0</v>
      </c>
      <c r="I1195" s="43">
        <v>0.0</v>
      </c>
      <c r="J1195" s="9" t="s">
        <v>74</v>
      </c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</row>
    <row r="1196" ht="14.25" customHeight="1">
      <c r="A1196" s="87">
        <v>35.06762275551123</v>
      </c>
      <c r="B1196" s="23">
        <f t="shared" si="51"/>
        <v>0.2683879778</v>
      </c>
      <c r="C1196" s="26">
        <v>1.0</v>
      </c>
      <c r="D1196" s="26"/>
      <c r="E1196" s="23">
        <v>0.0</v>
      </c>
      <c r="F1196" s="43">
        <v>1.0</v>
      </c>
      <c r="G1196" s="34">
        <v>0.0</v>
      </c>
      <c r="H1196" s="34">
        <v>1.0</v>
      </c>
      <c r="I1196" s="43">
        <v>0.0</v>
      </c>
      <c r="J1196" s="9" t="s">
        <v>74</v>
      </c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</row>
    <row r="1197" ht="14.25" customHeight="1">
      <c r="A1197" s="87">
        <v>32.43821894432232</v>
      </c>
      <c r="B1197" s="23">
        <f t="shared" si="51"/>
        <v>0.2482639912</v>
      </c>
      <c r="C1197" s="26">
        <v>2.0</v>
      </c>
      <c r="D1197" s="26"/>
      <c r="E1197" s="23">
        <v>0.0</v>
      </c>
      <c r="F1197" s="43">
        <v>1.0</v>
      </c>
      <c r="G1197" s="34">
        <v>0.0</v>
      </c>
      <c r="H1197" s="34">
        <v>1.0</v>
      </c>
      <c r="I1197" s="43">
        <v>0.0</v>
      </c>
      <c r="J1197" s="9" t="s">
        <v>74</v>
      </c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</row>
    <row r="1198" ht="14.25" customHeight="1">
      <c r="A1198" s="87">
        <v>34.3811963301775</v>
      </c>
      <c r="B1198" s="23">
        <f t="shared" si="51"/>
        <v>0.2631344537</v>
      </c>
      <c r="C1198" s="26">
        <v>3.0</v>
      </c>
      <c r="D1198" s="26"/>
      <c r="E1198" s="23">
        <v>0.0</v>
      </c>
      <c r="F1198" s="43">
        <v>1.0</v>
      </c>
      <c r="G1198" s="34">
        <v>0.0</v>
      </c>
      <c r="H1198" s="34">
        <v>1.0</v>
      </c>
      <c r="I1198" s="43">
        <v>0.0</v>
      </c>
      <c r="J1198" s="9" t="s">
        <v>74</v>
      </c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</row>
    <row r="1199" ht="14.25" customHeight="1">
      <c r="A1199" s="87">
        <v>33.96451528157441</v>
      </c>
      <c r="B1199" s="23">
        <f t="shared" si="51"/>
        <v>0.2599454099</v>
      </c>
      <c r="C1199" s="26">
        <v>4.0</v>
      </c>
      <c r="D1199" s="26"/>
      <c r="E1199" s="23">
        <v>0.0</v>
      </c>
      <c r="F1199" s="43">
        <v>1.0</v>
      </c>
      <c r="G1199" s="34">
        <v>0.0</v>
      </c>
      <c r="H1199" s="34">
        <v>1.0</v>
      </c>
      <c r="I1199" s="43">
        <v>0.0</v>
      </c>
      <c r="J1199" s="9" t="s">
        <v>74</v>
      </c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</row>
    <row r="1200" ht="14.25" customHeight="1">
      <c r="A1200" s="87">
        <v>31.2392164137331</v>
      </c>
      <c r="B1200" s="23">
        <f t="shared" si="51"/>
        <v>0.2390874962</v>
      </c>
      <c r="C1200" s="26">
        <v>5.0</v>
      </c>
      <c r="D1200" s="26"/>
      <c r="E1200" s="23">
        <v>0.0</v>
      </c>
      <c r="F1200" s="43">
        <v>1.0</v>
      </c>
      <c r="G1200" s="34">
        <v>0.0</v>
      </c>
      <c r="H1200" s="34">
        <v>1.0</v>
      </c>
      <c r="I1200" s="43">
        <v>0.0</v>
      </c>
      <c r="J1200" s="9" t="s">
        <v>74</v>
      </c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</row>
    <row r="1201" ht="14.25" customHeight="1">
      <c r="A1201" s="87">
        <v>30.98604433483422</v>
      </c>
      <c r="B1201" s="23">
        <f t="shared" si="51"/>
        <v>0.2371498586</v>
      </c>
      <c r="C1201" s="26">
        <v>6.0</v>
      </c>
      <c r="D1201" s="26"/>
      <c r="E1201" s="23">
        <v>0.0</v>
      </c>
      <c r="F1201" s="43">
        <v>1.0</v>
      </c>
      <c r="G1201" s="34">
        <v>0.0</v>
      </c>
      <c r="H1201" s="34">
        <v>1.0</v>
      </c>
      <c r="I1201" s="43">
        <v>0.0</v>
      </c>
      <c r="J1201" s="9" t="s">
        <v>74</v>
      </c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</row>
    <row r="1202" ht="14.25" customHeight="1">
      <c r="A1202" s="87">
        <v>31.23587302778073</v>
      </c>
      <c r="B1202" s="23">
        <f t="shared" si="51"/>
        <v>0.2390619078</v>
      </c>
      <c r="C1202" s="26">
        <v>7.0</v>
      </c>
      <c r="D1202" s="26"/>
      <c r="E1202" s="23">
        <v>0.0</v>
      </c>
      <c r="F1202" s="43">
        <v>1.0</v>
      </c>
      <c r="G1202" s="34">
        <v>0.0</v>
      </c>
      <c r="H1202" s="34">
        <v>1.0</v>
      </c>
      <c r="I1202" s="43">
        <v>0.0</v>
      </c>
      <c r="J1202" s="9" t="s">
        <v>74</v>
      </c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</row>
    <row r="1203" ht="14.25" customHeight="1">
      <c r="A1203" s="87">
        <v>29.02358877347092</v>
      </c>
      <c r="B1203" s="23">
        <f t="shared" si="51"/>
        <v>0.222130321</v>
      </c>
      <c r="C1203" s="26">
        <v>8.0</v>
      </c>
      <c r="D1203" s="26"/>
      <c r="E1203" s="23">
        <v>0.0</v>
      </c>
      <c r="F1203" s="43">
        <v>1.0</v>
      </c>
      <c r="G1203" s="34">
        <v>0.0</v>
      </c>
      <c r="H1203" s="34">
        <v>1.0</v>
      </c>
      <c r="I1203" s="43">
        <v>0.0</v>
      </c>
      <c r="J1203" s="9" t="s">
        <v>74</v>
      </c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</row>
    <row r="1204" ht="14.25" customHeight="1">
      <c r="A1204" s="87">
        <v>27.87316742338062</v>
      </c>
      <c r="B1204" s="23">
        <f t="shared" si="51"/>
        <v>0.2133256392</v>
      </c>
      <c r="C1204" s="26">
        <v>9.0</v>
      </c>
      <c r="D1204" s="26"/>
      <c r="E1204" s="23">
        <v>0.0</v>
      </c>
      <c r="F1204" s="43">
        <v>1.0</v>
      </c>
      <c r="G1204" s="34">
        <v>0.0</v>
      </c>
      <c r="H1204" s="34">
        <v>1.0</v>
      </c>
      <c r="I1204" s="43">
        <v>0.0</v>
      </c>
      <c r="J1204" s="9" t="s">
        <v>74</v>
      </c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</row>
    <row r="1205" ht="14.25" customHeight="1">
      <c r="A1205" s="87">
        <v>25.67054292671911</v>
      </c>
      <c r="B1205" s="23">
        <f t="shared" si="51"/>
        <v>0.1964679828</v>
      </c>
      <c r="C1205" s="26">
        <v>10.0</v>
      </c>
      <c r="D1205" s="26"/>
      <c r="E1205" s="23">
        <v>0.0</v>
      </c>
      <c r="F1205" s="43">
        <v>1.0</v>
      </c>
      <c r="G1205" s="34">
        <v>0.0</v>
      </c>
      <c r="H1205" s="34">
        <v>1.0</v>
      </c>
      <c r="I1205" s="43">
        <v>0.0</v>
      </c>
      <c r="J1205" s="9" t="s">
        <v>74</v>
      </c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</row>
    <row r="1206" ht="14.25" customHeight="1">
      <c r="A1206" s="87">
        <v>49.05908889918157</v>
      </c>
      <c r="B1206" s="23">
        <f t="shared" ref="B1206:B1233" si="52">A1206/MAX(A$1206:A$1048576)</f>
        <v>0.3754708368</v>
      </c>
      <c r="C1206" s="26">
        <v>-17.0</v>
      </c>
      <c r="D1206" s="26"/>
      <c r="E1206" s="23">
        <v>0.0</v>
      </c>
      <c r="F1206" s="43">
        <v>1.0</v>
      </c>
      <c r="G1206" s="34">
        <v>0.0</v>
      </c>
      <c r="H1206" s="34">
        <v>1.0</v>
      </c>
      <c r="I1206" s="43">
        <v>0.0</v>
      </c>
      <c r="J1206" s="9" t="s">
        <v>75</v>
      </c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</row>
    <row r="1207" ht="14.25" customHeight="1">
      <c r="A1207" s="87">
        <v>48.46631057361833</v>
      </c>
      <c r="B1207" s="23">
        <f t="shared" si="52"/>
        <v>0.370934043</v>
      </c>
      <c r="C1207" s="26">
        <v>-16.0</v>
      </c>
      <c r="D1207" s="26"/>
      <c r="E1207" s="23">
        <v>0.0</v>
      </c>
      <c r="F1207" s="43">
        <v>1.0</v>
      </c>
      <c r="G1207" s="34">
        <v>0.0</v>
      </c>
      <c r="H1207" s="34">
        <v>1.0</v>
      </c>
      <c r="I1207" s="43">
        <v>0.0</v>
      </c>
      <c r="J1207" s="9" t="s">
        <v>75</v>
      </c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</row>
    <row r="1208" ht="14.25" customHeight="1">
      <c r="A1208" s="87">
        <v>49.80366905221886</v>
      </c>
      <c r="B1208" s="23">
        <f t="shared" si="52"/>
        <v>0.381169437</v>
      </c>
      <c r="C1208" s="26">
        <v>-15.0</v>
      </c>
      <c r="D1208" s="26"/>
      <c r="E1208" s="23">
        <v>0.0</v>
      </c>
      <c r="F1208" s="43">
        <v>1.0</v>
      </c>
      <c r="G1208" s="34">
        <v>0.0</v>
      </c>
      <c r="H1208" s="34">
        <v>1.0</v>
      </c>
      <c r="I1208" s="43">
        <v>0.0</v>
      </c>
      <c r="J1208" s="9" t="s">
        <v>75</v>
      </c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</row>
    <row r="1209" ht="14.25" customHeight="1">
      <c r="A1209" s="87">
        <v>50.16585473107178</v>
      </c>
      <c r="B1209" s="23">
        <f t="shared" si="52"/>
        <v>0.3839414037</v>
      </c>
      <c r="C1209" s="26">
        <v>-14.0</v>
      </c>
      <c r="D1209" s="26"/>
      <c r="E1209" s="23">
        <v>0.0</v>
      </c>
      <c r="F1209" s="43">
        <v>1.0</v>
      </c>
      <c r="G1209" s="34">
        <v>0.0</v>
      </c>
      <c r="H1209" s="34">
        <v>1.0</v>
      </c>
      <c r="I1209" s="43">
        <v>0.0</v>
      </c>
      <c r="J1209" s="9" t="s">
        <v>75</v>
      </c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</row>
    <row r="1210" ht="14.25" customHeight="1">
      <c r="A1210" s="87">
        <v>51.41607786286283</v>
      </c>
      <c r="B1210" s="23">
        <f t="shared" si="52"/>
        <v>0.3935099125</v>
      </c>
      <c r="C1210" s="26">
        <v>-13.0</v>
      </c>
      <c r="D1210" s="26"/>
      <c r="E1210" s="23">
        <v>0.0</v>
      </c>
      <c r="F1210" s="43">
        <v>1.0</v>
      </c>
      <c r="G1210" s="34">
        <v>0.0</v>
      </c>
      <c r="H1210" s="34">
        <v>1.0</v>
      </c>
      <c r="I1210" s="43">
        <v>0.0</v>
      </c>
      <c r="J1210" s="9" t="s">
        <v>75</v>
      </c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</row>
    <row r="1211" ht="14.25" customHeight="1">
      <c r="A1211" s="87">
        <v>51.07904209693625</v>
      </c>
      <c r="B1211" s="23">
        <f t="shared" si="52"/>
        <v>0.3909304292</v>
      </c>
      <c r="C1211" s="26">
        <v>-12.0</v>
      </c>
      <c r="D1211" s="26"/>
      <c r="E1211" s="23">
        <v>0.0</v>
      </c>
      <c r="F1211" s="43">
        <v>1.0</v>
      </c>
      <c r="G1211" s="34">
        <v>0.0</v>
      </c>
      <c r="H1211" s="34">
        <v>1.0</v>
      </c>
      <c r="I1211" s="43">
        <v>0.0</v>
      </c>
      <c r="J1211" s="9" t="s">
        <v>75</v>
      </c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</row>
    <row r="1212" ht="14.25" customHeight="1">
      <c r="A1212" s="87">
        <v>52.00805021358233</v>
      </c>
      <c r="B1212" s="23">
        <f t="shared" si="52"/>
        <v>0.3980405379</v>
      </c>
      <c r="C1212" s="26">
        <v>-11.0</v>
      </c>
      <c r="D1212" s="26"/>
      <c r="E1212" s="23">
        <v>0.0</v>
      </c>
      <c r="F1212" s="43">
        <v>1.0</v>
      </c>
      <c r="G1212" s="34">
        <v>0.0</v>
      </c>
      <c r="H1212" s="34">
        <v>1.0</v>
      </c>
      <c r="I1212" s="43">
        <v>0.0</v>
      </c>
      <c r="J1212" s="9" t="s">
        <v>75</v>
      </c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</row>
    <row r="1213" ht="14.25" customHeight="1">
      <c r="A1213" s="87">
        <v>53.50785235871825</v>
      </c>
      <c r="B1213" s="23">
        <f t="shared" si="52"/>
        <v>0.409519185</v>
      </c>
      <c r="C1213" s="26">
        <v>-10.0</v>
      </c>
      <c r="D1213" s="26"/>
      <c r="E1213" s="23">
        <v>0.0</v>
      </c>
      <c r="F1213" s="43">
        <v>1.0</v>
      </c>
      <c r="G1213" s="34">
        <v>0.0</v>
      </c>
      <c r="H1213" s="34">
        <v>1.0</v>
      </c>
      <c r="I1213" s="43">
        <v>0.0</v>
      </c>
      <c r="J1213" s="9" t="s">
        <v>75</v>
      </c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</row>
    <row r="1214" ht="14.25" customHeight="1">
      <c r="A1214" s="87">
        <v>50.37279593596352</v>
      </c>
      <c r="B1214" s="23">
        <f t="shared" si="52"/>
        <v>0.385525216</v>
      </c>
      <c r="C1214" s="26">
        <v>-9.0</v>
      </c>
      <c r="D1214" s="26"/>
      <c r="E1214" s="23">
        <v>0.0</v>
      </c>
      <c r="F1214" s="43">
        <v>1.0</v>
      </c>
      <c r="G1214" s="34">
        <v>0.0</v>
      </c>
      <c r="H1214" s="34">
        <v>1.0</v>
      </c>
      <c r="I1214" s="43">
        <v>0.0</v>
      </c>
      <c r="J1214" s="9" t="s">
        <v>75</v>
      </c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</row>
    <row r="1215" ht="14.25" customHeight="1">
      <c r="A1215" s="87">
        <v>49.88170901738741</v>
      </c>
      <c r="B1215" s="23">
        <f t="shared" si="52"/>
        <v>0.3817667113</v>
      </c>
      <c r="C1215" s="26">
        <v>-8.0</v>
      </c>
      <c r="D1215" s="26"/>
      <c r="E1215" s="23">
        <v>0.0</v>
      </c>
      <c r="F1215" s="43">
        <v>1.0</v>
      </c>
      <c r="G1215" s="34">
        <v>0.0</v>
      </c>
      <c r="H1215" s="34">
        <v>1.0</v>
      </c>
      <c r="I1215" s="43">
        <v>0.0</v>
      </c>
      <c r="J1215" s="9" t="s">
        <v>75</v>
      </c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</row>
    <row r="1216" ht="14.25" customHeight="1">
      <c r="A1216" s="87">
        <v>54.08137662733782</v>
      </c>
      <c r="B1216" s="23">
        <f t="shared" si="52"/>
        <v>0.4139086191</v>
      </c>
      <c r="C1216" s="26">
        <v>-7.0</v>
      </c>
      <c r="D1216" s="26"/>
      <c r="E1216" s="23">
        <v>0.0</v>
      </c>
      <c r="F1216" s="43">
        <v>1.0</v>
      </c>
      <c r="G1216" s="34">
        <v>0.0</v>
      </c>
      <c r="H1216" s="34">
        <v>1.0</v>
      </c>
      <c r="I1216" s="43">
        <v>0.0</v>
      </c>
      <c r="J1216" s="9" t="s">
        <v>75</v>
      </c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</row>
    <row r="1217" ht="14.25" customHeight="1">
      <c r="A1217" s="87">
        <v>47.85167807470391</v>
      </c>
      <c r="B1217" s="23">
        <f t="shared" si="52"/>
        <v>0.3662299895</v>
      </c>
      <c r="C1217" s="26">
        <v>-6.0</v>
      </c>
      <c r="D1217" s="26"/>
      <c r="E1217" s="23">
        <v>0.0</v>
      </c>
      <c r="F1217" s="43">
        <v>1.0</v>
      </c>
      <c r="G1217" s="34">
        <v>0.0</v>
      </c>
      <c r="H1217" s="34">
        <v>1.0</v>
      </c>
      <c r="I1217" s="43">
        <v>0.0</v>
      </c>
      <c r="J1217" s="9" t="s">
        <v>75</v>
      </c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</row>
    <row r="1218" ht="14.25" customHeight="1">
      <c r="A1218" s="87">
        <v>49.55842556836902</v>
      </c>
      <c r="B1218" s="23">
        <f t="shared" si="52"/>
        <v>0.3792924805</v>
      </c>
      <c r="C1218" s="26">
        <v>-5.0</v>
      </c>
      <c r="D1218" s="26"/>
      <c r="E1218" s="23">
        <v>0.0</v>
      </c>
      <c r="F1218" s="43">
        <v>1.0</v>
      </c>
      <c r="G1218" s="34">
        <v>0.0</v>
      </c>
      <c r="H1218" s="34">
        <v>1.0</v>
      </c>
      <c r="I1218" s="43">
        <v>0.0</v>
      </c>
      <c r="J1218" s="9" t="s">
        <v>75</v>
      </c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</row>
    <row r="1219" ht="14.25" customHeight="1">
      <c r="A1219" s="87">
        <v>48.51782187342225</v>
      </c>
      <c r="B1219" s="23">
        <f t="shared" si="52"/>
        <v>0.3713282816</v>
      </c>
      <c r="C1219" s="26">
        <v>-4.0</v>
      </c>
      <c r="D1219" s="26"/>
      <c r="E1219" s="23">
        <v>0.0</v>
      </c>
      <c r="F1219" s="43">
        <v>1.0</v>
      </c>
      <c r="G1219" s="34">
        <v>0.0</v>
      </c>
      <c r="H1219" s="34">
        <v>1.0</v>
      </c>
      <c r="I1219" s="43">
        <v>0.0</v>
      </c>
      <c r="J1219" s="9" t="s">
        <v>75</v>
      </c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</row>
    <row r="1220" ht="14.25" customHeight="1">
      <c r="A1220" s="87">
        <v>50.85871821505091</v>
      </c>
      <c r="B1220" s="23">
        <f t="shared" si="52"/>
        <v>0.3892441934</v>
      </c>
      <c r="C1220" s="26">
        <v>-3.0</v>
      </c>
      <c r="D1220" s="26"/>
      <c r="E1220" s="23">
        <v>0.0</v>
      </c>
      <c r="F1220" s="43">
        <v>1.0</v>
      </c>
      <c r="G1220" s="34">
        <v>0.0</v>
      </c>
      <c r="H1220" s="34">
        <v>1.0</v>
      </c>
      <c r="I1220" s="43">
        <v>0.0</v>
      </c>
      <c r="J1220" s="9" t="s">
        <v>75</v>
      </c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</row>
    <row r="1221" ht="14.25" customHeight="1">
      <c r="A1221" s="87">
        <v>48.81152450836822</v>
      </c>
      <c r="B1221" s="23">
        <f t="shared" si="52"/>
        <v>0.3735761174</v>
      </c>
      <c r="C1221" s="26">
        <v>-2.0</v>
      </c>
      <c r="D1221" s="26"/>
      <c r="E1221" s="23">
        <v>0.0</v>
      </c>
      <c r="F1221" s="43">
        <v>1.0</v>
      </c>
      <c r="G1221" s="34">
        <v>0.0</v>
      </c>
      <c r="H1221" s="34">
        <v>1.0</v>
      </c>
      <c r="I1221" s="43">
        <v>0.0</v>
      </c>
      <c r="J1221" s="9" t="s">
        <v>75</v>
      </c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</row>
    <row r="1222" ht="14.25" customHeight="1">
      <c r="A1222" s="87">
        <v>54.21606232063522</v>
      </c>
      <c r="B1222" s="23">
        <f t="shared" si="52"/>
        <v>0.4149394281</v>
      </c>
      <c r="C1222" s="26">
        <v>-1.0</v>
      </c>
      <c r="D1222" s="26"/>
      <c r="E1222" s="23">
        <v>0.0</v>
      </c>
      <c r="F1222" s="43">
        <v>1.0</v>
      </c>
      <c r="G1222" s="34">
        <v>0.0</v>
      </c>
      <c r="H1222" s="34">
        <v>1.0</v>
      </c>
      <c r="I1222" s="43">
        <v>0.0</v>
      </c>
      <c r="J1222" s="9" t="s">
        <v>75</v>
      </c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</row>
    <row r="1223" ht="14.25" customHeight="1">
      <c r="A1223" s="87">
        <v>54.24302227568175</v>
      </c>
      <c r="B1223" s="23">
        <f t="shared" si="52"/>
        <v>0.4151457645</v>
      </c>
      <c r="C1223" s="26">
        <v>0.0</v>
      </c>
      <c r="D1223" s="26"/>
      <c r="E1223" s="23">
        <v>0.0</v>
      </c>
      <c r="F1223" s="43">
        <v>1.0</v>
      </c>
      <c r="G1223" s="34">
        <v>0.0</v>
      </c>
      <c r="H1223" s="34">
        <v>1.0</v>
      </c>
      <c r="I1223" s="43">
        <v>0.0</v>
      </c>
      <c r="J1223" s="9" t="s">
        <v>75</v>
      </c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</row>
    <row r="1224" ht="14.25" customHeight="1">
      <c r="A1224" s="87">
        <v>53.95338437555665</v>
      </c>
      <c r="B1224" s="23">
        <f t="shared" si="52"/>
        <v>0.4129290379</v>
      </c>
      <c r="C1224" s="26">
        <v>1.0</v>
      </c>
      <c r="D1224" s="26"/>
      <c r="E1224" s="23">
        <v>0.0</v>
      </c>
      <c r="F1224" s="43">
        <v>1.0</v>
      </c>
      <c r="G1224" s="34">
        <v>0.0</v>
      </c>
      <c r="H1224" s="34">
        <v>1.0</v>
      </c>
      <c r="I1224" s="43">
        <v>0.0</v>
      </c>
      <c r="J1224" s="9" t="s">
        <v>75</v>
      </c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</row>
    <row r="1225" ht="14.25" customHeight="1">
      <c r="A1225" s="87">
        <v>49.51167023733972</v>
      </c>
      <c r="B1225" s="23">
        <f t="shared" si="52"/>
        <v>0.3789346414</v>
      </c>
      <c r="C1225" s="26">
        <v>2.0</v>
      </c>
      <c r="D1225" s="26"/>
      <c r="E1225" s="23">
        <v>0.0</v>
      </c>
      <c r="F1225" s="43">
        <v>1.0</v>
      </c>
      <c r="G1225" s="34">
        <v>0.0</v>
      </c>
      <c r="H1225" s="34">
        <v>1.0</v>
      </c>
      <c r="I1225" s="43">
        <v>0.0</v>
      </c>
      <c r="J1225" s="9" t="s">
        <v>75</v>
      </c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</row>
    <row r="1226" ht="14.25" customHeight="1">
      <c r="A1226" s="87">
        <v>51.90134281136439</v>
      </c>
      <c r="B1226" s="23">
        <f t="shared" si="52"/>
        <v>0.3972238591</v>
      </c>
      <c r="C1226" s="26">
        <v>3.0</v>
      </c>
      <c r="D1226" s="26"/>
      <c r="E1226" s="23">
        <v>0.0</v>
      </c>
      <c r="F1226" s="43">
        <v>1.0</v>
      </c>
      <c r="G1226" s="34">
        <v>0.0</v>
      </c>
      <c r="H1226" s="34">
        <v>1.0</v>
      </c>
      <c r="I1226" s="43">
        <v>0.0</v>
      </c>
      <c r="J1226" s="9" t="s">
        <v>75</v>
      </c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</row>
    <row r="1227" ht="14.25" customHeight="1">
      <c r="A1227" s="87">
        <v>52.12128920549434</v>
      </c>
      <c r="B1227" s="23">
        <f t="shared" si="52"/>
        <v>0.3989072059</v>
      </c>
      <c r="C1227" s="26">
        <v>4.0</v>
      </c>
      <c r="D1227" s="26"/>
      <c r="E1227" s="23">
        <v>0.0</v>
      </c>
      <c r="F1227" s="43">
        <v>1.0</v>
      </c>
      <c r="G1227" s="34">
        <v>0.0</v>
      </c>
      <c r="H1227" s="34">
        <v>1.0</v>
      </c>
      <c r="I1227" s="43">
        <v>0.0</v>
      </c>
      <c r="J1227" s="9" t="s">
        <v>75</v>
      </c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</row>
    <row r="1228" ht="14.25" customHeight="1">
      <c r="A1228" s="87">
        <v>49.1063538142288</v>
      </c>
      <c r="B1228" s="23">
        <f t="shared" si="52"/>
        <v>0.3758325761</v>
      </c>
      <c r="C1228" s="26">
        <v>5.0</v>
      </c>
      <c r="D1228" s="26"/>
      <c r="E1228" s="23">
        <v>0.0</v>
      </c>
      <c r="F1228" s="43">
        <v>1.0</v>
      </c>
      <c r="G1228" s="34">
        <v>0.0</v>
      </c>
      <c r="H1228" s="34">
        <v>1.0</v>
      </c>
      <c r="I1228" s="43">
        <v>0.0</v>
      </c>
      <c r="J1228" s="9" t="s">
        <v>75</v>
      </c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</row>
    <row r="1229" ht="14.25" customHeight="1">
      <c r="A1229" s="87">
        <v>47.25861678106786</v>
      </c>
      <c r="B1229" s="23">
        <f t="shared" si="52"/>
        <v>0.3616910299</v>
      </c>
      <c r="C1229" s="26">
        <v>6.0</v>
      </c>
      <c r="D1229" s="26"/>
      <c r="E1229" s="23">
        <v>0.0</v>
      </c>
      <c r="F1229" s="43">
        <v>1.0</v>
      </c>
      <c r="G1229" s="34">
        <v>0.0</v>
      </c>
      <c r="H1229" s="34">
        <v>1.0</v>
      </c>
      <c r="I1229" s="43">
        <v>0.0</v>
      </c>
      <c r="J1229" s="9" t="s">
        <v>75</v>
      </c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</row>
    <row r="1230" ht="14.25" customHeight="1">
      <c r="A1230" s="87">
        <v>46.46910850731708</v>
      </c>
      <c r="B1230" s="23">
        <f t="shared" si="52"/>
        <v>0.355648575</v>
      </c>
      <c r="C1230" s="26">
        <v>7.0</v>
      </c>
      <c r="D1230" s="26"/>
      <c r="E1230" s="23">
        <v>0.0</v>
      </c>
      <c r="F1230" s="43">
        <v>1.0</v>
      </c>
      <c r="G1230" s="34">
        <v>0.0</v>
      </c>
      <c r="H1230" s="34">
        <v>1.0</v>
      </c>
      <c r="I1230" s="43">
        <v>0.0</v>
      </c>
      <c r="J1230" s="9" t="s">
        <v>75</v>
      </c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</row>
    <row r="1231" ht="14.25" customHeight="1">
      <c r="A1231" s="87">
        <v>46.75888801157221</v>
      </c>
      <c r="B1231" s="23">
        <f t="shared" si="52"/>
        <v>0.3578663853</v>
      </c>
      <c r="C1231" s="26">
        <v>8.0</v>
      </c>
      <c r="D1231" s="26"/>
      <c r="E1231" s="23">
        <v>0.0</v>
      </c>
      <c r="F1231" s="43">
        <v>1.0</v>
      </c>
      <c r="G1231" s="34">
        <v>0.0</v>
      </c>
      <c r="H1231" s="34">
        <v>1.0</v>
      </c>
      <c r="I1231" s="43">
        <v>0.0</v>
      </c>
      <c r="J1231" s="9" t="s">
        <v>75</v>
      </c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</row>
    <row r="1232" ht="14.25" customHeight="1">
      <c r="A1232" s="87">
        <v>46.97717754651334</v>
      </c>
      <c r="B1232" s="23">
        <f t="shared" si="52"/>
        <v>0.3595370514</v>
      </c>
      <c r="C1232" s="26">
        <v>9.0</v>
      </c>
      <c r="D1232" s="26"/>
      <c r="E1232" s="23">
        <v>0.0</v>
      </c>
      <c r="F1232" s="43">
        <v>1.0</v>
      </c>
      <c r="G1232" s="34">
        <v>0.0</v>
      </c>
      <c r="H1232" s="34">
        <v>1.0</v>
      </c>
      <c r="I1232" s="43">
        <v>0.0</v>
      </c>
      <c r="J1232" s="9" t="s">
        <v>75</v>
      </c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</row>
    <row r="1233" ht="14.25" customHeight="1">
      <c r="A1233" s="87">
        <v>48.78190498066822</v>
      </c>
      <c r="B1233" s="23">
        <f t="shared" si="52"/>
        <v>0.3733494261</v>
      </c>
      <c r="C1233" s="26">
        <v>10.0</v>
      </c>
      <c r="D1233" s="26"/>
      <c r="E1233" s="23">
        <v>0.0</v>
      </c>
      <c r="F1233" s="43">
        <v>1.0</v>
      </c>
      <c r="G1233" s="34">
        <v>0.0</v>
      </c>
      <c r="H1233" s="34">
        <v>1.0</v>
      </c>
      <c r="I1233" s="43">
        <v>0.0</v>
      </c>
      <c r="J1233" s="9" t="s">
        <v>75</v>
      </c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</row>
    <row r="1234" ht="14.25" customHeight="1">
      <c r="A1234" s="87">
        <v>18.81828686913789</v>
      </c>
      <c r="B1234" s="23">
        <f t="shared" ref="B1234:B1261" si="53">A1234/MAX(A$1234:A$1048576)</f>
        <v>0.1440246461</v>
      </c>
      <c r="C1234" s="26">
        <v>-17.0</v>
      </c>
      <c r="D1234" s="26"/>
      <c r="E1234" s="23">
        <v>0.0</v>
      </c>
      <c r="F1234" s="43">
        <v>1.0</v>
      </c>
      <c r="G1234" s="34">
        <v>0.0</v>
      </c>
      <c r="H1234" s="34">
        <v>1.0</v>
      </c>
      <c r="I1234" s="43">
        <v>0.0</v>
      </c>
      <c r="J1234" s="9" t="s">
        <v>81</v>
      </c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</row>
    <row r="1235" ht="14.25" customHeight="1">
      <c r="A1235" s="87">
        <v>18.59114259922411</v>
      </c>
      <c r="B1235" s="23">
        <f t="shared" si="53"/>
        <v>0.1422862109</v>
      </c>
      <c r="C1235" s="26">
        <v>-16.0</v>
      </c>
      <c r="D1235" s="26"/>
      <c r="E1235" s="23">
        <v>0.0</v>
      </c>
      <c r="F1235" s="43">
        <v>1.0</v>
      </c>
      <c r="G1235" s="34">
        <v>0.0</v>
      </c>
      <c r="H1235" s="34">
        <v>1.0</v>
      </c>
      <c r="I1235" s="43">
        <v>0.0</v>
      </c>
      <c r="J1235" s="9" t="s">
        <v>81</v>
      </c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</row>
    <row r="1236" ht="14.25" customHeight="1">
      <c r="A1236" s="87">
        <v>18.40730545507148</v>
      </c>
      <c r="B1236" s="23">
        <f t="shared" si="53"/>
        <v>0.1408792242</v>
      </c>
      <c r="C1236" s="26">
        <v>-15.0</v>
      </c>
      <c r="D1236" s="26"/>
      <c r="E1236" s="23">
        <v>0.0</v>
      </c>
      <c r="F1236" s="43">
        <v>1.0</v>
      </c>
      <c r="G1236" s="34">
        <v>0.0</v>
      </c>
      <c r="H1236" s="34">
        <v>1.0</v>
      </c>
      <c r="I1236" s="43">
        <v>0.0</v>
      </c>
      <c r="J1236" s="9" t="s">
        <v>81</v>
      </c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</row>
    <row r="1237" ht="14.25" customHeight="1">
      <c r="A1237" s="87">
        <v>19.02476397973462</v>
      </c>
      <c r="B1237" s="23">
        <f t="shared" si="53"/>
        <v>0.1456049065</v>
      </c>
      <c r="C1237" s="26">
        <v>-14.0</v>
      </c>
      <c r="D1237" s="26"/>
      <c r="E1237" s="23">
        <v>0.0</v>
      </c>
      <c r="F1237" s="43">
        <v>1.0</v>
      </c>
      <c r="G1237" s="34">
        <v>0.0</v>
      </c>
      <c r="H1237" s="34">
        <v>1.0</v>
      </c>
      <c r="I1237" s="43">
        <v>0.0</v>
      </c>
      <c r="J1237" s="9" t="s">
        <v>81</v>
      </c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</row>
    <row r="1238" ht="14.25" customHeight="1">
      <c r="A1238" s="87">
        <v>18.70518835978371</v>
      </c>
      <c r="B1238" s="23">
        <f t="shared" si="53"/>
        <v>0.1431590534</v>
      </c>
      <c r="C1238" s="26">
        <v>-13.0</v>
      </c>
      <c r="D1238" s="26"/>
      <c r="E1238" s="23">
        <v>0.0</v>
      </c>
      <c r="F1238" s="43">
        <v>1.0</v>
      </c>
      <c r="G1238" s="34">
        <v>0.0</v>
      </c>
      <c r="H1238" s="34">
        <v>1.0</v>
      </c>
      <c r="I1238" s="43">
        <v>0.0</v>
      </c>
      <c r="J1238" s="9" t="s">
        <v>81</v>
      </c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</row>
    <row r="1239" ht="14.25" customHeight="1">
      <c r="A1239" s="87">
        <v>18.99055426787999</v>
      </c>
      <c r="B1239" s="23">
        <f t="shared" si="53"/>
        <v>0.1453430845</v>
      </c>
      <c r="C1239" s="26">
        <v>-12.0</v>
      </c>
      <c r="D1239" s="26"/>
      <c r="E1239" s="23">
        <v>0.0</v>
      </c>
      <c r="F1239" s="43">
        <v>1.0</v>
      </c>
      <c r="G1239" s="34">
        <v>0.0</v>
      </c>
      <c r="H1239" s="34">
        <v>1.0</v>
      </c>
      <c r="I1239" s="43">
        <v>0.0</v>
      </c>
      <c r="J1239" s="9" t="s">
        <v>81</v>
      </c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</row>
    <row r="1240" ht="14.25" customHeight="1">
      <c r="A1240" s="87">
        <v>19.85990757321514</v>
      </c>
      <c r="B1240" s="23">
        <f t="shared" si="53"/>
        <v>0.1519966286</v>
      </c>
      <c r="C1240" s="26">
        <v>-11.0</v>
      </c>
      <c r="D1240" s="26"/>
      <c r="E1240" s="23">
        <v>0.0</v>
      </c>
      <c r="F1240" s="43">
        <v>1.0</v>
      </c>
      <c r="G1240" s="34">
        <v>0.0</v>
      </c>
      <c r="H1240" s="34">
        <v>1.0</v>
      </c>
      <c r="I1240" s="43">
        <v>0.0</v>
      </c>
      <c r="J1240" s="9" t="s">
        <v>81</v>
      </c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</row>
    <row r="1241" ht="14.25" customHeight="1">
      <c r="A1241" s="87">
        <v>19.95483142177304</v>
      </c>
      <c r="B1241" s="23">
        <f t="shared" si="53"/>
        <v>0.1527231227</v>
      </c>
      <c r="C1241" s="26">
        <v>-10.0</v>
      </c>
      <c r="D1241" s="26"/>
      <c r="E1241" s="23">
        <v>0.0</v>
      </c>
      <c r="F1241" s="43">
        <v>1.0</v>
      </c>
      <c r="G1241" s="34">
        <v>0.0</v>
      </c>
      <c r="H1241" s="34">
        <v>1.0</v>
      </c>
      <c r="I1241" s="43">
        <v>0.0</v>
      </c>
      <c r="J1241" s="9" t="s">
        <v>81</v>
      </c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</row>
    <row r="1242" ht="14.25" customHeight="1">
      <c r="A1242" s="87">
        <v>20.08811307591365</v>
      </c>
      <c r="B1242" s="23">
        <f t="shared" si="53"/>
        <v>0.1537431859</v>
      </c>
      <c r="C1242" s="26">
        <v>-9.0</v>
      </c>
      <c r="D1242" s="26"/>
      <c r="E1242" s="23">
        <v>0.0</v>
      </c>
      <c r="F1242" s="43">
        <v>1.0</v>
      </c>
      <c r="G1242" s="34">
        <v>0.0</v>
      </c>
      <c r="H1242" s="34">
        <v>1.0</v>
      </c>
      <c r="I1242" s="43">
        <v>0.0</v>
      </c>
      <c r="J1242" s="9" t="s">
        <v>81</v>
      </c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</row>
    <row r="1243" ht="14.25" customHeight="1">
      <c r="A1243" s="87">
        <v>21.69296896898817</v>
      </c>
      <c r="B1243" s="23">
        <f t="shared" si="53"/>
        <v>0.1660258557</v>
      </c>
      <c r="C1243" s="26">
        <v>-8.0</v>
      </c>
      <c r="D1243" s="26"/>
      <c r="E1243" s="23">
        <v>0.0</v>
      </c>
      <c r="F1243" s="43">
        <v>1.0</v>
      </c>
      <c r="G1243" s="34">
        <v>0.0</v>
      </c>
      <c r="H1243" s="34">
        <v>1.0</v>
      </c>
      <c r="I1243" s="43">
        <v>0.0</v>
      </c>
      <c r="J1243" s="9" t="s">
        <v>81</v>
      </c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</row>
    <row r="1244" ht="14.25" customHeight="1">
      <c r="A1244" s="87">
        <v>21.40151922827617</v>
      </c>
      <c r="B1244" s="23">
        <f t="shared" si="53"/>
        <v>0.1637952623</v>
      </c>
      <c r="C1244" s="26">
        <v>-7.0</v>
      </c>
      <c r="D1244" s="26"/>
      <c r="E1244" s="23">
        <v>0.0</v>
      </c>
      <c r="F1244" s="43">
        <v>1.0</v>
      </c>
      <c r="G1244" s="34">
        <v>0.0</v>
      </c>
      <c r="H1244" s="34">
        <v>1.0</v>
      </c>
      <c r="I1244" s="43">
        <v>0.0</v>
      </c>
      <c r="J1244" s="9" t="s">
        <v>81</v>
      </c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</row>
    <row r="1245" ht="14.25" customHeight="1">
      <c r="A1245" s="87">
        <v>24.42391939819741</v>
      </c>
      <c r="B1245" s="23">
        <f t="shared" si="53"/>
        <v>0.1869270233</v>
      </c>
      <c r="C1245" s="26">
        <v>-6.0</v>
      </c>
      <c r="D1245" s="26"/>
      <c r="E1245" s="23">
        <v>0.0</v>
      </c>
      <c r="F1245" s="43">
        <v>1.0</v>
      </c>
      <c r="G1245" s="34">
        <v>0.0</v>
      </c>
      <c r="H1245" s="34">
        <v>1.0</v>
      </c>
      <c r="I1245" s="43">
        <v>0.0</v>
      </c>
      <c r="J1245" s="9" t="s">
        <v>81</v>
      </c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</row>
    <row r="1246" ht="14.25" customHeight="1">
      <c r="A1246" s="87">
        <v>21.77875831159129</v>
      </c>
      <c r="B1246" s="23">
        <f t="shared" si="53"/>
        <v>0.1666824393</v>
      </c>
      <c r="C1246" s="26">
        <v>-5.0</v>
      </c>
      <c r="D1246" s="26"/>
      <c r="E1246" s="23">
        <v>0.0</v>
      </c>
      <c r="F1246" s="43">
        <v>1.0</v>
      </c>
      <c r="G1246" s="34">
        <v>0.0</v>
      </c>
      <c r="H1246" s="34">
        <v>1.0</v>
      </c>
      <c r="I1246" s="43">
        <v>0.0</v>
      </c>
      <c r="J1246" s="9" t="s">
        <v>81</v>
      </c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</row>
    <row r="1247" ht="14.25" customHeight="1">
      <c r="A1247" s="87">
        <v>22.27434511518854</v>
      </c>
      <c r="B1247" s="23">
        <f t="shared" si="53"/>
        <v>0.1704753836</v>
      </c>
      <c r="C1247" s="26">
        <v>-4.0</v>
      </c>
      <c r="D1247" s="26"/>
      <c r="E1247" s="23">
        <v>0.0</v>
      </c>
      <c r="F1247" s="43">
        <v>1.0</v>
      </c>
      <c r="G1247" s="34">
        <v>0.0</v>
      </c>
      <c r="H1247" s="34">
        <v>1.0</v>
      </c>
      <c r="I1247" s="43">
        <v>0.0</v>
      </c>
      <c r="J1247" s="9" t="s">
        <v>81</v>
      </c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</row>
    <row r="1248" ht="14.25" customHeight="1">
      <c r="A1248" s="87">
        <v>22.61336661241665</v>
      </c>
      <c r="B1248" s="23">
        <f t="shared" si="53"/>
        <v>0.1730700646</v>
      </c>
      <c r="C1248" s="26">
        <v>-3.0</v>
      </c>
      <c r="D1248" s="26"/>
      <c r="E1248" s="23">
        <v>0.0</v>
      </c>
      <c r="F1248" s="43">
        <v>1.0</v>
      </c>
      <c r="G1248" s="34">
        <v>0.0</v>
      </c>
      <c r="H1248" s="34">
        <v>1.0</v>
      </c>
      <c r="I1248" s="43">
        <v>0.0</v>
      </c>
      <c r="J1248" s="9" t="s">
        <v>81</v>
      </c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</row>
    <row r="1249" ht="14.25" customHeight="1">
      <c r="A1249" s="87">
        <v>21.90368302000369</v>
      </c>
      <c r="B1249" s="23">
        <f t="shared" si="53"/>
        <v>0.1676385432</v>
      </c>
      <c r="C1249" s="26">
        <v>-2.0</v>
      </c>
      <c r="D1249" s="26"/>
      <c r="E1249" s="23">
        <v>0.0</v>
      </c>
      <c r="F1249" s="43">
        <v>1.0</v>
      </c>
      <c r="G1249" s="34">
        <v>0.0</v>
      </c>
      <c r="H1249" s="34">
        <v>1.0</v>
      </c>
      <c r="I1249" s="43">
        <v>0.0</v>
      </c>
      <c r="J1249" s="9" t="s">
        <v>81</v>
      </c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</row>
    <row r="1250" ht="14.25" customHeight="1">
      <c r="A1250" s="87">
        <v>22.60907892618469</v>
      </c>
      <c r="B1250" s="23">
        <f t="shared" si="53"/>
        <v>0.1730372491</v>
      </c>
      <c r="C1250" s="26">
        <v>-1.0</v>
      </c>
      <c r="D1250" s="26"/>
      <c r="E1250" s="23">
        <v>0.0</v>
      </c>
      <c r="F1250" s="43">
        <v>1.0</v>
      </c>
      <c r="G1250" s="34">
        <v>0.0</v>
      </c>
      <c r="H1250" s="34">
        <v>1.0</v>
      </c>
      <c r="I1250" s="43">
        <v>0.0</v>
      </c>
      <c r="J1250" s="9" t="s">
        <v>81</v>
      </c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</row>
    <row r="1251" ht="14.25" customHeight="1">
      <c r="A1251" s="87">
        <v>23.15450022824557</v>
      </c>
      <c r="B1251" s="23">
        <f t="shared" si="53"/>
        <v>0.1772115988</v>
      </c>
      <c r="C1251" s="26">
        <v>0.0</v>
      </c>
      <c r="D1251" s="26"/>
      <c r="E1251" s="23">
        <v>0.0</v>
      </c>
      <c r="F1251" s="43">
        <v>1.0</v>
      </c>
      <c r="G1251" s="34">
        <v>0.0</v>
      </c>
      <c r="H1251" s="34">
        <v>1.0</v>
      </c>
      <c r="I1251" s="43">
        <v>0.0</v>
      </c>
      <c r="J1251" s="9" t="s">
        <v>81</v>
      </c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</row>
    <row r="1252" ht="14.25" customHeight="1">
      <c r="A1252" s="87">
        <v>21.8304463342608</v>
      </c>
      <c r="B1252" s="23">
        <f t="shared" si="53"/>
        <v>0.1670780305</v>
      </c>
      <c r="C1252" s="26">
        <v>1.0</v>
      </c>
      <c r="D1252" s="26"/>
      <c r="E1252" s="23">
        <v>0.0</v>
      </c>
      <c r="F1252" s="43">
        <v>1.0</v>
      </c>
      <c r="G1252" s="34">
        <v>0.0</v>
      </c>
      <c r="H1252" s="34">
        <v>1.0</v>
      </c>
      <c r="I1252" s="43">
        <v>0.0</v>
      </c>
      <c r="J1252" s="9" t="s">
        <v>81</v>
      </c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</row>
    <row r="1253" ht="14.25" customHeight="1">
      <c r="A1253" s="87">
        <v>20.36348120936705</v>
      </c>
      <c r="B1253" s="23">
        <f t="shared" si="53"/>
        <v>0.1558506997</v>
      </c>
      <c r="C1253" s="26">
        <v>2.0</v>
      </c>
      <c r="D1253" s="26"/>
      <c r="E1253" s="23">
        <v>0.0</v>
      </c>
      <c r="F1253" s="43">
        <v>1.0</v>
      </c>
      <c r="G1253" s="34">
        <v>0.0</v>
      </c>
      <c r="H1253" s="34">
        <v>1.0</v>
      </c>
      <c r="I1253" s="43">
        <v>0.0</v>
      </c>
      <c r="J1253" s="9" t="s">
        <v>81</v>
      </c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</row>
    <row r="1254" ht="14.25" customHeight="1">
      <c r="A1254" s="87">
        <v>21.90507947299907</v>
      </c>
      <c r="B1254" s="23">
        <f t="shared" si="53"/>
        <v>0.1676492309</v>
      </c>
      <c r="C1254" s="26">
        <v>3.0</v>
      </c>
      <c r="D1254" s="26"/>
      <c r="E1254" s="23">
        <v>0.0</v>
      </c>
      <c r="F1254" s="43">
        <v>1.0</v>
      </c>
      <c r="G1254" s="34">
        <v>0.0</v>
      </c>
      <c r="H1254" s="34">
        <v>1.0</v>
      </c>
      <c r="I1254" s="43">
        <v>0.0</v>
      </c>
      <c r="J1254" s="9" t="s">
        <v>81</v>
      </c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</row>
    <row r="1255" ht="14.25" customHeight="1">
      <c r="A1255" s="87">
        <v>20.2234560604529</v>
      </c>
      <c r="B1255" s="23">
        <f t="shared" si="53"/>
        <v>0.1547790255</v>
      </c>
      <c r="C1255" s="26">
        <v>4.0</v>
      </c>
      <c r="D1255" s="26"/>
      <c r="E1255" s="23">
        <v>0.0</v>
      </c>
      <c r="F1255" s="43">
        <v>1.0</v>
      </c>
      <c r="G1255" s="34">
        <v>0.0</v>
      </c>
      <c r="H1255" s="34">
        <v>1.0</v>
      </c>
      <c r="I1255" s="43">
        <v>0.0</v>
      </c>
      <c r="J1255" s="9" t="s">
        <v>81</v>
      </c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</row>
    <row r="1256" ht="14.25" customHeight="1">
      <c r="A1256" s="87">
        <v>20.79439811885946</v>
      </c>
      <c r="B1256" s="23">
        <f t="shared" si="53"/>
        <v>0.1591486968</v>
      </c>
      <c r="C1256" s="26">
        <v>5.0</v>
      </c>
      <c r="D1256" s="26"/>
      <c r="E1256" s="23">
        <v>0.0</v>
      </c>
      <c r="F1256" s="43">
        <v>1.0</v>
      </c>
      <c r="G1256" s="34">
        <v>0.0</v>
      </c>
      <c r="H1256" s="34">
        <v>1.0</v>
      </c>
      <c r="I1256" s="43">
        <v>0.0</v>
      </c>
      <c r="J1256" s="9" t="s">
        <v>81</v>
      </c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</row>
    <row r="1257" ht="14.25" customHeight="1">
      <c r="A1257" s="87">
        <v>20.18359199041721</v>
      </c>
      <c r="B1257" s="23">
        <f t="shared" si="53"/>
        <v>0.1544739282</v>
      </c>
      <c r="C1257" s="26">
        <v>6.0</v>
      </c>
      <c r="D1257" s="26"/>
      <c r="E1257" s="23">
        <v>0.0</v>
      </c>
      <c r="F1257" s="43">
        <v>1.0</v>
      </c>
      <c r="G1257" s="34">
        <v>0.0</v>
      </c>
      <c r="H1257" s="34">
        <v>1.0</v>
      </c>
      <c r="I1257" s="43">
        <v>0.0</v>
      </c>
      <c r="J1257" s="9" t="s">
        <v>81</v>
      </c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</row>
    <row r="1258" ht="14.25" customHeight="1">
      <c r="A1258" s="87">
        <v>21.28466032803346</v>
      </c>
      <c r="B1258" s="23">
        <f t="shared" si="53"/>
        <v>0.1629008896</v>
      </c>
      <c r="C1258" s="26">
        <v>7.0</v>
      </c>
      <c r="D1258" s="26"/>
      <c r="E1258" s="23">
        <v>0.0</v>
      </c>
      <c r="F1258" s="43">
        <v>1.0</v>
      </c>
      <c r="G1258" s="34">
        <v>0.0</v>
      </c>
      <c r="H1258" s="34">
        <v>1.0</v>
      </c>
      <c r="I1258" s="43">
        <v>0.0</v>
      </c>
      <c r="J1258" s="9" t="s">
        <v>81</v>
      </c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</row>
    <row r="1259" ht="14.25" customHeight="1">
      <c r="A1259" s="87">
        <v>21.71302709906211</v>
      </c>
      <c r="B1259" s="23">
        <f t="shared" si="53"/>
        <v>0.1661793694</v>
      </c>
      <c r="C1259" s="26">
        <v>8.0</v>
      </c>
      <c r="D1259" s="26"/>
      <c r="E1259" s="23">
        <v>0.0</v>
      </c>
      <c r="F1259" s="43">
        <v>1.0</v>
      </c>
      <c r="G1259" s="34">
        <v>0.0</v>
      </c>
      <c r="H1259" s="34">
        <v>1.0</v>
      </c>
      <c r="I1259" s="43">
        <v>0.0</v>
      </c>
      <c r="J1259" s="9" t="s">
        <v>81</v>
      </c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</row>
    <row r="1260" ht="14.25" customHeight="1">
      <c r="A1260" s="87">
        <v>22.91860328687763</v>
      </c>
      <c r="B1260" s="23">
        <f t="shared" si="53"/>
        <v>0.1754061755</v>
      </c>
      <c r="C1260" s="26">
        <v>9.0</v>
      </c>
      <c r="D1260" s="26"/>
      <c r="E1260" s="23">
        <v>0.0</v>
      </c>
      <c r="F1260" s="43">
        <v>1.0</v>
      </c>
      <c r="G1260" s="34">
        <v>0.0</v>
      </c>
      <c r="H1260" s="34">
        <v>1.0</v>
      </c>
      <c r="I1260" s="43">
        <v>0.0</v>
      </c>
      <c r="J1260" s="9" t="s">
        <v>81</v>
      </c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</row>
    <row r="1261" ht="14.25" customHeight="1">
      <c r="A1261" s="87">
        <v>22.67601287744356</v>
      </c>
      <c r="B1261" s="23">
        <f t="shared" si="53"/>
        <v>0.1735495241</v>
      </c>
      <c r="C1261" s="26">
        <v>10.0</v>
      </c>
      <c r="D1261" s="26"/>
      <c r="E1261" s="23">
        <v>0.0</v>
      </c>
      <c r="F1261" s="43">
        <v>1.0</v>
      </c>
      <c r="G1261" s="34">
        <v>0.0</v>
      </c>
      <c r="H1261" s="34">
        <v>1.0</v>
      </c>
      <c r="I1261" s="43">
        <v>0.0</v>
      </c>
      <c r="J1261" s="9" t="s">
        <v>81</v>
      </c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</row>
    <row r="1262" ht="14.25" customHeight="1">
      <c r="A1262" s="87">
        <v>20.80027258355016</v>
      </c>
      <c r="B1262" s="23">
        <f t="shared" ref="B1262:B1289" si="54">A1262/MAX(A$1262:A$1048576)</f>
        <v>0.1591936566</v>
      </c>
      <c r="C1262" s="26">
        <v>-17.0</v>
      </c>
      <c r="D1262" s="26"/>
      <c r="E1262" s="23">
        <v>0.0</v>
      </c>
      <c r="F1262" s="43">
        <v>1.0</v>
      </c>
      <c r="G1262" s="34">
        <v>0.0</v>
      </c>
      <c r="H1262" s="34">
        <v>1.0</v>
      </c>
      <c r="I1262" s="43">
        <v>0.0</v>
      </c>
      <c r="J1262" s="9" t="s">
        <v>84</v>
      </c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</row>
    <row r="1263" ht="14.25" customHeight="1">
      <c r="A1263" s="87">
        <v>21.15614080863903</v>
      </c>
      <c r="B1263" s="23">
        <f t="shared" si="54"/>
        <v>0.1619172731</v>
      </c>
      <c r="C1263" s="26">
        <v>-16.0</v>
      </c>
      <c r="D1263" s="26"/>
      <c r="E1263" s="23">
        <v>0.0</v>
      </c>
      <c r="F1263" s="43">
        <v>1.0</v>
      </c>
      <c r="G1263" s="34">
        <v>0.0</v>
      </c>
      <c r="H1263" s="34">
        <v>1.0</v>
      </c>
      <c r="I1263" s="43">
        <v>0.0</v>
      </c>
      <c r="J1263" s="9" t="s">
        <v>84</v>
      </c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</row>
    <row r="1264" ht="14.25" customHeight="1">
      <c r="A1264" s="87">
        <v>20.2481303646615</v>
      </c>
      <c r="B1264" s="23">
        <f t="shared" si="54"/>
        <v>0.1549678688</v>
      </c>
      <c r="C1264" s="26">
        <v>-15.0</v>
      </c>
      <c r="D1264" s="26"/>
      <c r="E1264" s="23">
        <v>0.0</v>
      </c>
      <c r="F1264" s="43">
        <v>1.0</v>
      </c>
      <c r="G1264" s="34">
        <v>0.0</v>
      </c>
      <c r="H1264" s="34">
        <v>1.0</v>
      </c>
      <c r="I1264" s="43">
        <v>0.0</v>
      </c>
      <c r="J1264" s="9" t="s">
        <v>84</v>
      </c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</row>
    <row r="1265" ht="14.25" customHeight="1">
      <c r="A1265" s="87">
        <v>22.096846886956</v>
      </c>
      <c r="B1265" s="23">
        <f t="shared" si="54"/>
        <v>0.1691169114</v>
      </c>
      <c r="C1265" s="26">
        <v>-14.0</v>
      </c>
      <c r="D1265" s="26"/>
      <c r="E1265" s="23">
        <v>0.0</v>
      </c>
      <c r="F1265" s="43">
        <v>1.0</v>
      </c>
      <c r="G1265" s="34">
        <v>0.0</v>
      </c>
      <c r="H1265" s="34">
        <v>1.0</v>
      </c>
      <c r="I1265" s="43">
        <v>0.0</v>
      </c>
      <c r="J1265" s="9" t="s">
        <v>84</v>
      </c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</row>
    <row r="1266" ht="14.25" customHeight="1">
      <c r="A1266" s="87">
        <v>21.88763161412709</v>
      </c>
      <c r="B1266" s="23">
        <f t="shared" si="54"/>
        <v>0.1675156947</v>
      </c>
      <c r="C1266" s="26">
        <v>-13.0</v>
      </c>
      <c r="D1266" s="26"/>
      <c r="E1266" s="23">
        <v>0.0</v>
      </c>
      <c r="F1266" s="43">
        <v>1.0</v>
      </c>
      <c r="G1266" s="34">
        <v>0.0</v>
      </c>
      <c r="H1266" s="34">
        <v>1.0</v>
      </c>
      <c r="I1266" s="43">
        <v>0.0</v>
      </c>
      <c r="J1266" s="9" t="s">
        <v>84</v>
      </c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</row>
    <row r="1267" ht="14.25" customHeight="1">
      <c r="A1267" s="87">
        <v>23.19206216471282</v>
      </c>
      <c r="B1267" s="23">
        <f t="shared" si="54"/>
        <v>0.1774990768</v>
      </c>
      <c r="C1267" s="26">
        <v>-12.0</v>
      </c>
      <c r="D1267" s="26"/>
      <c r="E1267" s="23">
        <v>0.0</v>
      </c>
      <c r="F1267" s="43">
        <v>1.0</v>
      </c>
      <c r="G1267" s="34">
        <v>0.0</v>
      </c>
      <c r="H1267" s="34">
        <v>1.0</v>
      </c>
      <c r="I1267" s="43">
        <v>0.0</v>
      </c>
      <c r="J1267" s="9" t="s">
        <v>84</v>
      </c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</row>
    <row r="1268" ht="14.25" customHeight="1">
      <c r="A1268" s="87">
        <v>23.63529642333813</v>
      </c>
      <c r="B1268" s="23">
        <f t="shared" si="54"/>
        <v>0.180891344</v>
      </c>
      <c r="C1268" s="26">
        <v>-11.0</v>
      </c>
      <c r="D1268" s="26"/>
      <c r="E1268" s="23">
        <v>0.0</v>
      </c>
      <c r="F1268" s="43">
        <v>1.0</v>
      </c>
      <c r="G1268" s="34">
        <v>0.0</v>
      </c>
      <c r="H1268" s="34">
        <v>1.0</v>
      </c>
      <c r="I1268" s="43">
        <v>0.0</v>
      </c>
      <c r="J1268" s="9" t="s">
        <v>84</v>
      </c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</row>
    <row r="1269" ht="14.25" customHeight="1">
      <c r="A1269" s="87">
        <v>24.2408720836699</v>
      </c>
      <c r="B1269" s="23">
        <f t="shared" si="54"/>
        <v>0.1855260815</v>
      </c>
      <c r="C1269" s="26">
        <v>-10.0</v>
      </c>
      <c r="D1269" s="26"/>
      <c r="E1269" s="23">
        <v>0.0</v>
      </c>
      <c r="F1269" s="43">
        <v>1.0</v>
      </c>
      <c r="G1269" s="34">
        <v>0.0</v>
      </c>
      <c r="H1269" s="34">
        <v>1.0</v>
      </c>
      <c r="I1269" s="43">
        <v>0.0</v>
      </c>
      <c r="J1269" s="9" t="s">
        <v>84</v>
      </c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</row>
    <row r="1270" ht="14.25" customHeight="1">
      <c r="A1270" s="87">
        <v>25.27985269731203</v>
      </c>
      <c r="B1270" s="23">
        <f t="shared" si="54"/>
        <v>0.1934778582</v>
      </c>
      <c r="C1270" s="26">
        <v>-9.0</v>
      </c>
      <c r="D1270" s="26"/>
      <c r="E1270" s="23">
        <v>0.0</v>
      </c>
      <c r="F1270" s="43">
        <v>1.0</v>
      </c>
      <c r="G1270" s="34">
        <v>0.0</v>
      </c>
      <c r="H1270" s="34">
        <v>1.0</v>
      </c>
      <c r="I1270" s="43">
        <v>0.0</v>
      </c>
      <c r="J1270" s="9" t="s">
        <v>84</v>
      </c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</row>
    <row r="1271" ht="14.25" customHeight="1">
      <c r="A1271" s="87">
        <v>24.46063830954933</v>
      </c>
      <c r="B1271" s="23">
        <f t="shared" si="54"/>
        <v>0.1872080493</v>
      </c>
      <c r="C1271" s="26">
        <v>-8.0</v>
      </c>
      <c r="D1271" s="26"/>
      <c r="E1271" s="23">
        <v>0.0</v>
      </c>
      <c r="F1271" s="43">
        <v>1.0</v>
      </c>
      <c r="G1271" s="34">
        <v>0.0</v>
      </c>
      <c r="H1271" s="34">
        <v>1.0</v>
      </c>
      <c r="I1271" s="43">
        <v>0.0</v>
      </c>
      <c r="J1271" s="9" t="s">
        <v>84</v>
      </c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</row>
    <row r="1272" ht="14.25" customHeight="1">
      <c r="A1272" s="87">
        <v>24.21738347481553</v>
      </c>
      <c r="B1272" s="23">
        <f t="shared" si="54"/>
        <v>0.1853463128</v>
      </c>
      <c r="C1272" s="26">
        <v>-7.0</v>
      </c>
      <c r="D1272" s="26"/>
      <c r="E1272" s="23">
        <v>0.0</v>
      </c>
      <c r="F1272" s="43">
        <v>1.0</v>
      </c>
      <c r="G1272" s="34">
        <v>0.0</v>
      </c>
      <c r="H1272" s="34">
        <v>1.0</v>
      </c>
      <c r="I1272" s="43">
        <v>0.0</v>
      </c>
      <c r="J1272" s="9" t="s">
        <v>84</v>
      </c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</row>
    <row r="1273" ht="14.25" customHeight="1">
      <c r="A1273" s="87">
        <v>24.89800753848722</v>
      </c>
      <c r="B1273" s="23">
        <f t="shared" si="54"/>
        <v>0.1905554289</v>
      </c>
      <c r="C1273" s="26">
        <v>-6.0</v>
      </c>
      <c r="D1273" s="26"/>
      <c r="E1273" s="23">
        <v>0.0</v>
      </c>
      <c r="F1273" s="43">
        <v>1.0</v>
      </c>
      <c r="G1273" s="34">
        <v>0.0</v>
      </c>
      <c r="H1273" s="34">
        <v>1.0</v>
      </c>
      <c r="I1273" s="43">
        <v>0.0</v>
      </c>
      <c r="J1273" s="9" t="s">
        <v>84</v>
      </c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</row>
    <row r="1274" ht="14.25" customHeight="1">
      <c r="A1274" s="87">
        <v>24.49857657409406</v>
      </c>
      <c r="B1274" s="23">
        <f t="shared" si="54"/>
        <v>0.1874984076</v>
      </c>
      <c r="C1274" s="26">
        <v>-5.0</v>
      </c>
      <c r="D1274" s="26"/>
      <c r="E1274" s="23">
        <v>0.0</v>
      </c>
      <c r="F1274" s="43">
        <v>1.0</v>
      </c>
      <c r="G1274" s="34">
        <v>0.0</v>
      </c>
      <c r="H1274" s="34">
        <v>1.0</v>
      </c>
      <c r="I1274" s="43">
        <v>0.0</v>
      </c>
      <c r="J1274" s="9" t="s">
        <v>84</v>
      </c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</row>
    <row r="1275" ht="14.25" customHeight="1">
      <c r="A1275" s="87">
        <v>24.9821006496397</v>
      </c>
      <c r="B1275" s="23">
        <f t="shared" si="54"/>
        <v>0.1911990305</v>
      </c>
      <c r="C1275" s="26">
        <v>-4.0</v>
      </c>
      <c r="D1275" s="26"/>
      <c r="E1275" s="23">
        <v>0.0</v>
      </c>
      <c r="F1275" s="43">
        <v>1.0</v>
      </c>
      <c r="G1275" s="34">
        <v>0.0</v>
      </c>
      <c r="H1275" s="34">
        <v>1.0</v>
      </c>
      <c r="I1275" s="43">
        <v>0.0</v>
      </c>
      <c r="J1275" s="9" t="s">
        <v>84</v>
      </c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</row>
    <row r="1276" ht="14.25" customHeight="1">
      <c r="A1276" s="87">
        <v>24.71809513901892</v>
      </c>
      <c r="B1276" s="23">
        <f t="shared" si="54"/>
        <v>0.18917848</v>
      </c>
      <c r="C1276" s="26">
        <v>-3.0</v>
      </c>
      <c r="D1276" s="26"/>
      <c r="E1276" s="23">
        <v>0.0</v>
      </c>
      <c r="F1276" s="43">
        <v>1.0</v>
      </c>
      <c r="G1276" s="34">
        <v>0.0</v>
      </c>
      <c r="H1276" s="34">
        <v>1.0</v>
      </c>
      <c r="I1276" s="43">
        <v>0.0</v>
      </c>
      <c r="J1276" s="9" t="s">
        <v>84</v>
      </c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</row>
    <row r="1277" ht="14.25" customHeight="1">
      <c r="A1277" s="87">
        <v>24.78248350845512</v>
      </c>
      <c r="B1277" s="23">
        <f t="shared" si="54"/>
        <v>0.1896712726</v>
      </c>
      <c r="C1277" s="26">
        <v>-2.0</v>
      </c>
      <c r="D1277" s="26"/>
      <c r="E1277" s="23">
        <v>0.0</v>
      </c>
      <c r="F1277" s="43">
        <v>1.0</v>
      </c>
      <c r="G1277" s="34">
        <v>0.0</v>
      </c>
      <c r="H1277" s="34">
        <v>1.0</v>
      </c>
      <c r="I1277" s="43">
        <v>0.0</v>
      </c>
      <c r="J1277" s="9" t="s">
        <v>84</v>
      </c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</row>
    <row r="1278" ht="14.25" customHeight="1">
      <c r="A1278" s="87">
        <v>24.94332834013874</v>
      </c>
      <c r="B1278" s="23">
        <f t="shared" si="54"/>
        <v>0.190902289</v>
      </c>
      <c r="C1278" s="26">
        <v>-1.0</v>
      </c>
      <c r="D1278" s="26"/>
      <c r="E1278" s="23">
        <v>0.0</v>
      </c>
      <c r="F1278" s="43">
        <v>1.0</v>
      </c>
      <c r="G1278" s="34">
        <v>0.0</v>
      </c>
      <c r="H1278" s="34">
        <v>1.0</v>
      </c>
      <c r="I1278" s="43">
        <v>0.0</v>
      </c>
      <c r="J1278" s="9" t="s">
        <v>84</v>
      </c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</row>
    <row r="1279" ht="14.25" customHeight="1">
      <c r="A1279" s="87">
        <v>24.99656210976453</v>
      </c>
      <c r="B1279" s="23">
        <f t="shared" si="54"/>
        <v>0.1913097105</v>
      </c>
      <c r="C1279" s="26">
        <v>0.0</v>
      </c>
      <c r="D1279" s="26"/>
      <c r="E1279" s="23">
        <v>0.0</v>
      </c>
      <c r="F1279" s="43">
        <v>1.0</v>
      </c>
      <c r="G1279" s="34">
        <v>0.0</v>
      </c>
      <c r="H1279" s="34">
        <v>1.0</v>
      </c>
      <c r="I1279" s="43">
        <v>0.0</v>
      </c>
      <c r="J1279" s="9" t="s">
        <v>84</v>
      </c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</row>
    <row r="1280" ht="14.25" customHeight="1">
      <c r="A1280" s="87">
        <v>25.95206335545381</v>
      </c>
      <c r="B1280" s="23">
        <f t="shared" si="54"/>
        <v>0.1986225828</v>
      </c>
      <c r="C1280" s="26">
        <v>1.0</v>
      </c>
      <c r="D1280" s="26"/>
      <c r="E1280" s="23">
        <v>0.0</v>
      </c>
      <c r="F1280" s="43">
        <v>1.0</v>
      </c>
      <c r="G1280" s="34">
        <v>0.0</v>
      </c>
      <c r="H1280" s="34">
        <v>1.0</v>
      </c>
      <c r="I1280" s="43">
        <v>0.0</v>
      </c>
      <c r="J1280" s="9" t="s">
        <v>84</v>
      </c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</row>
    <row r="1281" ht="14.25" customHeight="1">
      <c r="A1281" s="87">
        <v>26.0743183048225</v>
      </c>
      <c r="B1281" s="23">
        <f t="shared" si="54"/>
        <v>0.1995582538</v>
      </c>
      <c r="C1281" s="26">
        <v>2.0</v>
      </c>
      <c r="D1281" s="26"/>
      <c r="E1281" s="23">
        <v>0.0</v>
      </c>
      <c r="F1281" s="43">
        <v>1.0</v>
      </c>
      <c r="G1281" s="34">
        <v>0.0</v>
      </c>
      <c r="H1281" s="34">
        <v>1.0</v>
      </c>
      <c r="I1281" s="43">
        <v>0.0</v>
      </c>
      <c r="J1281" s="9" t="s">
        <v>84</v>
      </c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</row>
    <row r="1282" ht="14.25" customHeight="1">
      <c r="A1282" s="87">
        <v>27.20830196362454</v>
      </c>
      <c r="B1282" s="23">
        <f t="shared" si="54"/>
        <v>0.2082371307</v>
      </c>
      <c r="C1282" s="26">
        <v>3.0</v>
      </c>
      <c r="D1282" s="26"/>
      <c r="E1282" s="23">
        <v>0.0</v>
      </c>
      <c r="F1282" s="43">
        <v>1.0</v>
      </c>
      <c r="G1282" s="34">
        <v>0.0</v>
      </c>
      <c r="H1282" s="34">
        <v>1.0</v>
      </c>
      <c r="I1282" s="43">
        <v>0.0</v>
      </c>
      <c r="J1282" s="9" t="s">
        <v>84</v>
      </c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</row>
    <row r="1283" ht="14.25" customHeight="1">
      <c r="A1283" s="87">
        <v>28.36799710706133</v>
      </c>
      <c r="B1283" s="23">
        <f t="shared" si="54"/>
        <v>0.2171127889</v>
      </c>
      <c r="C1283" s="26">
        <v>4.0</v>
      </c>
      <c r="D1283" s="26"/>
      <c r="E1283" s="23">
        <v>0.0</v>
      </c>
      <c r="F1283" s="43">
        <v>1.0</v>
      </c>
      <c r="G1283" s="34">
        <v>0.0</v>
      </c>
      <c r="H1283" s="34">
        <v>1.0</v>
      </c>
      <c r="I1283" s="43">
        <v>0.0</v>
      </c>
      <c r="J1283" s="9" t="s">
        <v>84</v>
      </c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</row>
    <row r="1284" ht="14.25" customHeight="1">
      <c r="A1284" s="87">
        <v>27.25138648528039</v>
      </c>
      <c r="B1284" s="23">
        <f t="shared" si="54"/>
        <v>0.2085668755</v>
      </c>
      <c r="C1284" s="26">
        <v>5.0</v>
      </c>
      <c r="D1284" s="26"/>
      <c r="E1284" s="23">
        <v>0.0</v>
      </c>
      <c r="F1284" s="43">
        <v>1.0</v>
      </c>
      <c r="G1284" s="34">
        <v>0.0</v>
      </c>
      <c r="H1284" s="34">
        <v>1.0</v>
      </c>
      <c r="I1284" s="43">
        <v>0.0</v>
      </c>
      <c r="J1284" s="9" t="s">
        <v>84</v>
      </c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</row>
    <row r="1285" ht="14.25" customHeight="1">
      <c r="A1285" s="87">
        <v>28.65964899638415</v>
      </c>
      <c r="B1285" s="23">
        <f t="shared" si="54"/>
        <v>0.2193449294</v>
      </c>
      <c r="C1285" s="26">
        <v>6.0</v>
      </c>
      <c r="D1285" s="26"/>
      <c r="E1285" s="23">
        <v>0.0</v>
      </c>
      <c r="F1285" s="43">
        <v>1.0</v>
      </c>
      <c r="G1285" s="34">
        <v>0.0</v>
      </c>
      <c r="H1285" s="34">
        <v>1.0</v>
      </c>
      <c r="I1285" s="43">
        <v>0.0</v>
      </c>
      <c r="J1285" s="9" t="s">
        <v>84</v>
      </c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</row>
    <row r="1286" ht="14.25" customHeight="1">
      <c r="A1286" s="87">
        <v>27.76029648140545</v>
      </c>
      <c r="B1286" s="23">
        <f t="shared" si="54"/>
        <v>0.2124617881</v>
      </c>
      <c r="C1286" s="26">
        <v>7.0</v>
      </c>
      <c r="D1286" s="26"/>
      <c r="E1286" s="23">
        <v>0.0</v>
      </c>
      <c r="F1286" s="43">
        <v>1.0</v>
      </c>
      <c r="G1286" s="34">
        <v>0.0</v>
      </c>
      <c r="H1286" s="34">
        <v>1.0</v>
      </c>
      <c r="I1286" s="43">
        <v>0.0</v>
      </c>
      <c r="J1286" s="9" t="s">
        <v>84</v>
      </c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</row>
    <row r="1287" ht="14.25" customHeight="1">
      <c r="A1287" s="87">
        <v>26.78979326120983</v>
      </c>
      <c r="B1287" s="23">
        <f t="shared" si="54"/>
        <v>0.2050340991</v>
      </c>
      <c r="C1287" s="26">
        <v>8.0</v>
      </c>
      <c r="D1287" s="26"/>
      <c r="E1287" s="23">
        <v>0.0</v>
      </c>
      <c r="F1287" s="43">
        <v>1.0</v>
      </c>
      <c r="G1287" s="34">
        <v>0.0</v>
      </c>
      <c r="H1287" s="34">
        <v>1.0</v>
      </c>
      <c r="I1287" s="43">
        <v>0.0</v>
      </c>
      <c r="J1287" s="9" t="s">
        <v>84</v>
      </c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</row>
    <row r="1288" ht="14.25" customHeight="1">
      <c r="A1288" s="87">
        <v>25.46003135515651</v>
      </c>
      <c r="B1288" s="23">
        <f t="shared" si="54"/>
        <v>0.1948568449</v>
      </c>
      <c r="C1288" s="26">
        <v>9.0</v>
      </c>
      <c r="D1288" s="26"/>
      <c r="E1288" s="23">
        <v>0.0</v>
      </c>
      <c r="F1288" s="43">
        <v>1.0</v>
      </c>
      <c r="G1288" s="34">
        <v>0.0</v>
      </c>
      <c r="H1288" s="34">
        <v>1.0</v>
      </c>
      <c r="I1288" s="43">
        <v>0.0</v>
      </c>
      <c r="J1288" s="9" t="s">
        <v>84</v>
      </c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</row>
    <row r="1289" ht="14.25" customHeight="1">
      <c r="A1289" s="87">
        <v>25.03223597504243</v>
      </c>
      <c r="B1289" s="23">
        <f t="shared" si="54"/>
        <v>0.1915827383</v>
      </c>
      <c r="C1289" s="26">
        <v>10.0</v>
      </c>
      <c r="D1289" s="26"/>
      <c r="E1289" s="23">
        <v>0.0</v>
      </c>
      <c r="F1289" s="43">
        <v>1.0</v>
      </c>
      <c r="G1289" s="34">
        <v>0.0</v>
      </c>
      <c r="H1289" s="34">
        <v>1.0</v>
      </c>
      <c r="I1289" s="43">
        <v>0.0</v>
      </c>
      <c r="J1289" s="9" t="s">
        <v>84</v>
      </c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</row>
    <row r="1290" ht="14.25" customHeight="1">
      <c r="A1290" s="87">
        <v>21.33787141969484</v>
      </c>
      <c r="B1290" s="23">
        <f t="shared" ref="B1290:B1317" si="55">A1290/MAX(A$1290:A$1048576)</f>
        <v>0.1633081376</v>
      </c>
      <c r="C1290" s="26">
        <v>-17.0</v>
      </c>
      <c r="D1290" s="26"/>
      <c r="E1290" s="23">
        <v>0.0</v>
      </c>
      <c r="F1290" s="43">
        <v>1.0</v>
      </c>
      <c r="G1290" s="34">
        <v>0.0</v>
      </c>
      <c r="H1290" s="34">
        <v>1.0</v>
      </c>
      <c r="I1290" s="43">
        <v>0.0</v>
      </c>
      <c r="J1290" s="9" t="s">
        <v>101</v>
      </c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</row>
    <row r="1291" ht="14.25" customHeight="1">
      <c r="A1291" s="87">
        <v>20.11292994340672</v>
      </c>
      <c r="B1291" s="23">
        <f t="shared" si="55"/>
        <v>0.1539331204</v>
      </c>
      <c r="C1291" s="26">
        <v>-16.0</v>
      </c>
      <c r="D1291" s="26"/>
      <c r="E1291" s="23">
        <v>0.0</v>
      </c>
      <c r="F1291" s="43">
        <v>1.0</v>
      </c>
      <c r="G1291" s="34">
        <v>0.0</v>
      </c>
      <c r="H1291" s="34">
        <v>1.0</v>
      </c>
      <c r="I1291" s="43">
        <v>0.0</v>
      </c>
      <c r="J1291" s="9" t="s">
        <v>101</v>
      </c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</row>
    <row r="1292" ht="14.25" customHeight="1">
      <c r="A1292" s="87">
        <v>20.84608154812454</v>
      </c>
      <c r="B1292" s="23">
        <f t="shared" si="55"/>
        <v>0.1595442528</v>
      </c>
      <c r="C1292" s="26">
        <v>-15.0</v>
      </c>
      <c r="D1292" s="26"/>
      <c r="E1292" s="23">
        <v>0.0</v>
      </c>
      <c r="F1292" s="43">
        <v>1.0</v>
      </c>
      <c r="G1292" s="34">
        <v>0.0</v>
      </c>
      <c r="H1292" s="34">
        <v>1.0</v>
      </c>
      <c r="I1292" s="43">
        <v>0.0</v>
      </c>
      <c r="J1292" s="9" t="s">
        <v>101</v>
      </c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</row>
    <row r="1293" ht="14.25" customHeight="1">
      <c r="A1293" s="87">
        <v>22.5967045884295</v>
      </c>
      <c r="B1293" s="23">
        <f t="shared" si="55"/>
        <v>0.1729425428</v>
      </c>
      <c r="C1293" s="26">
        <v>-14.0</v>
      </c>
      <c r="D1293" s="26"/>
      <c r="E1293" s="23">
        <v>0.0</v>
      </c>
      <c r="F1293" s="43">
        <v>1.0</v>
      </c>
      <c r="G1293" s="34">
        <v>0.0</v>
      </c>
      <c r="H1293" s="34">
        <v>1.0</v>
      </c>
      <c r="I1293" s="43">
        <v>0.0</v>
      </c>
      <c r="J1293" s="9" t="s">
        <v>101</v>
      </c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</row>
    <row r="1294" ht="14.25" customHeight="1">
      <c r="A1294" s="87">
        <v>21.15851853360605</v>
      </c>
      <c r="B1294" s="23">
        <f t="shared" si="55"/>
        <v>0.1619354708</v>
      </c>
      <c r="C1294" s="26">
        <v>-13.0</v>
      </c>
      <c r="D1294" s="26"/>
      <c r="E1294" s="23">
        <v>0.0</v>
      </c>
      <c r="F1294" s="43">
        <v>1.0</v>
      </c>
      <c r="G1294" s="34">
        <v>0.0</v>
      </c>
      <c r="H1294" s="34">
        <v>1.0</v>
      </c>
      <c r="I1294" s="43">
        <v>0.0</v>
      </c>
      <c r="J1294" s="9" t="s">
        <v>101</v>
      </c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</row>
    <row r="1295" ht="14.25" customHeight="1">
      <c r="A1295" s="87">
        <v>22.06728422235464</v>
      </c>
      <c r="B1295" s="23">
        <f t="shared" si="55"/>
        <v>0.1688906553</v>
      </c>
      <c r="C1295" s="26">
        <v>-12.0</v>
      </c>
      <c r="D1295" s="26"/>
      <c r="E1295" s="23">
        <v>0.0</v>
      </c>
      <c r="F1295" s="43">
        <v>1.0</v>
      </c>
      <c r="G1295" s="34">
        <v>0.0</v>
      </c>
      <c r="H1295" s="34">
        <v>1.0</v>
      </c>
      <c r="I1295" s="43">
        <v>0.0</v>
      </c>
      <c r="J1295" s="9" t="s">
        <v>101</v>
      </c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</row>
    <row r="1296" ht="14.25" customHeight="1">
      <c r="A1296" s="87">
        <v>21.83687041533719</v>
      </c>
      <c r="B1296" s="23">
        <f t="shared" si="55"/>
        <v>0.1671271969</v>
      </c>
      <c r="C1296" s="26">
        <v>-11.0</v>
      </c>
      <c r="D1296" s="26"/>
      <c r="E1296" s="23">
        <v>0.0</v>
      </c>
      <c r="F1296" s="43">
        <v>1.0</v>
      </c>
      <c r="G1296" s="34">
        <v>0.0</v>
      </c>
      <c r="H1296" s="34">
        <v>1.0</v>
      </c>
      <c r="I1296" s="43">
        <v>0.0</v>
      </c>
      <c r="J1296" s="9" t="s">
        <v>101</v>
      </c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</row>
    <row r="1297" ht="14.25" customHeight="1">
      <c r="A1297" s="87">
        <v>22.126105650084</v>
      </c>
      <c r="B1297" s="23">
        <f t="shared" si="55"/>
        <v>0.1693408416</v>
      </c>
      <c r="C1297" s="26">
        <v>-10.0</v>
      </c>
      <c r="D1297" s="26"/>
      <c r="E1297" s="23">
        <v>0.0</v>
      </c>
      <c r="F1297" s="43">
        <v>1.0</v>
      </c>
      <c r="G1297" s="34">
        <v>0.0</v>
      </c>
      <c r="H1297" s="34">
        <v>1.0</v>
      </c>
      <c r="I1297" s="43">
        <v>0.0</v>
      </c>
      <c r="J1297" s="9" t="s">
        <v>101</v>
      </c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</row>
    <row r="1298" ht="14.25" customHeight="1">
      <c r="A1298" s="87">
        <v>21.57404080486901</v>
      </c>
      <c r="B1298" s="23">
        <f t="shared" si="55"/>
        <v>0.165115646</v>
      </c>
      <c r="C1298" s="26">
        <v>-9.0</v>
      </c>
      <c r="D1298" s="26"/>
      <c r="E1298" s="23">
        <v>0.0</v>
      </c>
      <c r="F1298" s="43">
        <v>1.0</v>
      </c>
      <c r="G1298" s="34">
        <v>0.0</v>
      </c>
      <c r="H1298" s="34">
        <v>1.0</v>
      </c>
      <c r="I1298" s="43">
        <v>0.0</v>
      </c>
      <c r="J1298" s="9" t="s">
        <v>101</v>
      </c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</row>
    <row r="1299" ht="14.25" customHeight="1">
      <c r="A1299" s="87">
        <v>21.41827295892093</v>
      </c>
      <c r="B1299" s="23">
        <f t="shared" si="55"/>
        <v>0.163923486</v>
      </c>
      <c r="C1299" s="26">
        <v>-8.0</v>
      </c>
      <c r="D1299" s="26"/>
      <c r="E1299" s="23">
        <v>0.0</v>
      </c>
      <c r="F1299" s="43">
        <v>1.0</v>
      </c>
      <c r="G1299" s="34">
        <v>0.0</v>
      </c>
      <c r="H1299" s="34">
        <v>1.0</v>
      </c>
      <c r="I1299" s="43">
        <v>0.0</v>
      </c>
      <c r="J1299" s="9" t="s">
        <v>101</v>
      </c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</row>
    <row r="1300" ht="14.25" customHeight="1">
      <c r="A1300" s="87">
        <v>22.20616480678386</v>
      </c>
      <c r="B1300" s="23">
        <f t="shared" si="55"/>
        <v>0.1699535697</v>
      </c>
      <c r="C1300" s="26">
        <v>-7.0</v>
      </c>
      <c r="D1300" s="26"/>
      <c r="E1300" s="23">
        <v>0.0</v>
      </c>
      <c r="F1300" s="43">
        <v>1.0</v>
      </c>
      <c r="G1300" s="34">
        <v>0.0</v>
      </c>
      <c r="H1300" s="34">
        <v>1.0</v>
      </c>
      <c r="I1300" s="43">
        <v>0.0</v>
      </c>
      <c r="J1300" s="9" t="s">
        <v>101</v>
      </c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</row>
    <row r="1301" ht="14.25" customHeight="1">
      <c r="A1301" s="87">
        <v>21.64794388323019</v>
      </c>
      <c r="B1301" s="23">
        <f t="shared" si="55"/>
        <v>0.1656812588</v>
      </c>
      <c r="C1301" s="26">
        <v>-6.0</v>
      </c>
      <c r="D1301" s="26"/>
      <c r="E1301" s="23">
        <v>0.0</v>
      </c>
      <c r="F1301" s="43">
        <v>1.0</v>
      </c>
      <c r="G1301" s="34">
        <v>0.0</v>
      </c>
      <c r="H1301" s="34">
        <v>1.0</v>
      </c>
      <c r="I1301" s="43">
        <v>0.0</v>
      </c>
      <c r="J1301" s="9" t="s">
        <v>101</v>
      </c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</row>
    <row r="1302" ht="14.25" customHeight="1">
      <c r="A1302" s="87">
        <v>21.36931303993276</v>
      </c>
      <c r="B1302" s="23">
        <f t="shared" si="55"/>
        <v>0.1635487741</v>
      </c>
      <c r="C1302" s="26">
        <v>-5.0</v>
      </c>
      <c r="D1302" s="26"/>
      <c r="E1302" s="23">
        <v>0.0</v>
      </c>
      <c r="F1302" s="43">
        <v>1.0</v>
      </c>
      <c r="G1302" s="34">
        <v>0.0</v>
      </c>
      <c r="H1302" s="34">
        <v>1.0</v>
      </c>
      <c r="I1302" s="43">
        <v>0.0</v>
      </c>
      <c r="J1302" s="9" t="s">
        <v>101</v>
      </c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</row>
    <row r="1303" ht="14.25" customHeight="1">
      <c r="A1303" s="87">
        <v>20.89577056387794</v>
      </c>
      <c r="B1303" s="23">
        <f t="shared" si="55"/>
        <v>0.1599245448</v>
      </c>
      <c r="C1303" s="26">
        <v>-4.0</v>
      </c>
      <c r="D1303" s="26"/>
      <c r="E1303" s="23">
        <v>0.0</v>
      </c>
      <c r="F1303" s="43">
        <v>1.0</v>
      </c>
      <c r="G1303" s="34">
        <v>0.0</v>
      </c>
      <c r="H1303" s="34">
        <v>1.0</v>
      </c>
      <c r="I1303" s="43">
        <v>0.0</v>
      </c>
      <c r="J1303" s="9" t="s">
        <v>101</v>
      </c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</row>
    <row r="1304" ht="14.25" customHeight="1">
      <c r="A1304" s="87">
        <v>20.89717902249658</v>
      </c>
      <c r="B1304" s="23">
        <f t="shared" si="55"/>
        <v>0.1599353243</v>
      </c>
      <c r="C1304" s="26">
        <v>-3.0</v>
      </c>
      <c r="D1304" s="26"/>
      <c r="E1304" s="23">
        <v>0.0</v>
      </c>
      <c r="F1304" s="43">
        <v>1.0</v>
      </c>
      <c r="G1304" s="34">
        <v>0.0</v>
      </c>
      <c r="H1304" s="34">
        <v>1.0</v>
      </c>
      <c r="I1304" s="43">
        <v>0.0</v>
      </c>
      <c r="J1304" s="9" t="s">
        <v>101</v>
      </c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</row>
    <row r="1305" ht="14.25" customHeight="1">
      <c r="A1305" s="87">
        <v>20.86193385745963</v>
      </c>
      <c r="B1305" s="23">
        <f t="shared" si="55"/>
        <v>0.1596655776</v>
      </c>
      <c r="C1305" s="26">
        <v>-2.0</v>
      </c>
      <c r="D1305" s="26"/>
      <c r="E1305" s="23">
        <v>0.0</v>
      </c>
      <c r="F1305" s="43">
        <v>1.0</v>
      </c>
      <c r="G1305" s="34">
        <v>0.0</v>
      </c>
      <c r="H1305" s="34">
        <v>1.0</v>
      </c>
      <c r="I1305" s="43">
        <v>0.0</v>
      </c>
      <c r="J1305" s="9" t="s">
        <v>101</v>
      </c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</row>
    <row r="1306" ht="14.25" customHeight="1">
      <c r="A1306" s="87">
        <v>20.85698360615252</v>
      </c>
      <c r="B1306" s="23">
        <f t="shared" si="55"/>
        <v>0.1596276911</v>
      </c>
      <c r="C1306" s="26">
        <v>-1.0</v>
      </c>
      <c r="D1306" s="26"/>
      <c r="E1306" s="23">
        <v>0.0</v>
      </c>
      <c r="F1306" s="43">
        <v>1.0</v>
      </c>
      <c r="G1306" s="34">
        <v>0.0</v>
      </c>
      <c r="H1306" s="34">
        <v>1.0</v>
      </c>
      <c r="I1306" s="43">
        <v>0.0</v>
      </c>
      <c r="J1306" s="9" t="s">
        <v>101</v>
      </c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</row>
    <row r="1307" ht="14.25" customHeight="1">
      <c r="A1307" s="87">
        <v>20.52987936490554</v>
      </c>
      <c r="B1307" s="23">
        <f t="shared" si="55"/>
        <v>0.1571242181</v>
      </c>
      <c r="C1307" s="26">
        <v>0.0</v>
      </c>
      <c r="D1307" s="26"/>
      <c r="E1307" s="23">
        <v>0.0</v>
      </c>
      <c r="F1307" s="43">
        <v>1.0</v>
      </c>
      <c r="G1307" s="34">
        <v>0.0</v>
      </c>
      <c r="H1307" s="34">
        <v>1.0</v>
      </c>
      <c r="I1307" s="43">
        <v>0.0</v>
      </c>
      <c r="J1307" s="9" t="s">
        <v>101</v>
      </c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</row>
    <row r="1308" ht="14.25" customHeight="1">
      <c r="A1308" s="87">
        <v>19.26023169316329</v>
      </c>
      <c r="B1308" s="23">
        <f t="shared" si="55"/>
        <v>0.1474070447</v>
      </c>
      <c r="C1308" s="26">
        <v>1.0</v>
      </c>
      <c r="D1308" s="26"/>
      <c r="E1308" s="23">
        <v>0.0</v>
      </c>
      <c r="F1308" s="43">
        <v>1.0</v>
      </c>
      <c r="G1308" s="34">
        <v>0.0</v>
      </c>
      <c r="H1308" s="34">
        <v>1.0</v>
      </c>
      <c r="I1308" s="43">
        <v>0.0</v>
      </c>
      <c r="J1308" s="9" t="s">
        <v>101</v>
      </c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</row>
    <row r="1309" ht="14.25" customHeight="1">
      <c r="A1309" s="87">
        <v>16.14510954073904</v>
      </c>
      <c r="B1309" s="23">
        <f t="shared" si="55"/>
        <v>0.1235656415</v>
      </c>
      <c r="C1309" s="26">
        <v>2.0</v>
      </c>
      <c r="D1309" s="26"/>
      <c r="E1309" s="23">
        <v>0.0</v>
      </c>
      <c r="F1309" s="43">
        <v>1.0</v>
      </c>
      <c r="G1309" s="34">
        <v>0.0</v>
      </c>
      <c r="H1309" s="34">
        <v>1.0</v>
      </c>
      <c r="I1309" s="43">
        <v>0.0</v>
      </c>
      <c r="J1309" s="9" t="s">
        <v>101</v>
      </c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</row>
    <row r="1310" ht="14.25" customHeight="1">
      <c r="A1310" s="87">
        <v>17.21520202719991</v>
      </c>
      <c r="B1310" s="23">
        <f t="shared" si="55"/>
        <v>0.1317555311</v>
      </c>
      <c r="C1310" s="26">
        <v>3.0</v>
      </c>
      <c r="D1310" s="26"/>
      <c r="E1310" s="23">
        <v>0.0</v>
      </c>
      <c r="F1310" s="43">
        <v>1.0</v>
      </c>
      <c r="G1310" s="34">
        <v>0.0</v>
      </c>
      <c r="H1310" s="34">
        <v>1.0</v>
      </c>
      <c r="I1310" s="43">
        <v>0.0</v>
      </c>
      <c r="J1310" s="9" t="s">
        <v>101</v>
      </c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</row>
    <row r="1311" ht="14.25" customHeight="1">
      <c r="A1311" s="87">
        <v>16.55119594006178</v>
      </c>
      <c r="B1311" s="23">
        <f t="shared" si="55"/>
        <v>0.1266735997</v>
      </c>
      <c r="C1311" s="26">
        <v>4.0</v>
      </c>
      <c r="D1311" s="26"/>
      <c r="E1311" s="23">
        <v>0.0</v>
      </c>
      <c r="F1311" s="43">
        <v>1.0</v>
      </c>
      <c r="G1311" s="34">
        <v>0.0</v>
      </c>
      <c r="H1311" s="34">
        <v>1.0</v>
      </c>
      <c r="I1311" s="43">
        <v>0.0</v>
      </c>
      <c r="J1311" s="9" t="s">
        <v>101</v>
      </c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</row>
    <row r="1312" ht="14.25" customHeight="1">
      <c r="A1312" s="87">
        <v>15.41895043516425</v>
      </c>
      <c r="B1312" s="23">
        <f t="shared" si="55"/>
        <v>0.1180080257</v>
      </c>
      <c r="C1312" s="26">
        <v>5.0</v>
      </c>
      <c r="D1312" s="26"/>
      <c r="E1312" s="23">
        <v>0.0</v>
      </c>
      <c r="F1312" s="43">
        <v>1.0</v>
      </c>
      <c r="G1312" s="34">
        <v>0.0</v>
      </c>
      <c r="H1312" s="34">
        <v>1.0</v>
      </c>
      <c r="I1312" s="43">
        <v>0.0</v>
      </c>
      <c r="J1312" s="9" t="s">
        <v>101</v>
      </c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</row>
    <row r="1313" ht="14.25" customHeight="1">
      <c r="A1313" s="87">
        <v>15.09875582147665</v>
      </c>
      <c r="B1313" s="23">
        <f t="shared" si="55"/>
        <v>0.1155574351</v>
      </c>
      <c r="C1313" s="26">
        <v>6.0</v>
      </c>
      <c r="D1313" s="26"/>
      <c r="E1313" s="23">
        <v>0.0</v>
      </c>
      <c r="F1313" s="43">
        <v>1.0</v>
      </c>
      <c r="G1313" s="34">
        <v>0.0</v>
      </c>
      <c r="H1313" s="34">
        <v>1.0</v>
      </c>
      <c r="I1313" s="43">
        <v>0.0</v>
      </c>
      <c r="J1313" s="9" t="s">
        <v>101</v>
      </c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</row>
    <row r="1314" ht="14.25" customHeight="1">
      <c r="A1314" s="87">
        <v>15.82160615340254</v>
      </c>
      <c r="B1314" s="23">
        <f t="shared" si="55"/>
        <v>0.1210897274</v>
      </c>
      <c r="C1314" s="26">
        <v>7.0</v>
      </c>
      <c r="D1314" s="26"/>
      <c r="E1314" s="23">
        <v>0.0</v>
      </c>
      <c r="F1314" s="43">
        <v>1.0</v>
      </c>
      <c r="G1314" s="34">
        <v>0.0</v>
      </c>
      <c r="H1314" s="34">
        <v>1.0</v>
      </c>
      <c r="I1314" s="43">
        <v>0.0</v>
      </c>
      <c r="J1314" s="9" t="s">
        <v>101</v>
      </c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</row>
    <row r="1315" ht="14.25" customHeight="1">
      <c r="A1315" s="87">
        <v>15.13650710570072</v>
      </c>
      <c r="B1315" s="23">
        <f t="shared" si="55"/>
        <v>0.1158463624</v>
      </c>
      <c r="C1315" s="26">
        <v>8.0</v>
      </c>
      <c r="D1315" s="26"/>
      <c r="E1315" s="23">
        <v>0.0</v>
      </c>
      <c r="F1315" s="43">
        <v>1.0</v>
      </c>
      <c r="G1315" s="34">
        <v>0.0</v>
      </c>
      <c r="H1315" s="34">
        <v>1.0</v>
      </c>
      <c r="I1315" s="43">
        <v>0.0</v>
      </c>
      <c r="J1315" s="9" t="s">
        <v>101</v>
      </c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</row>
    <row r="1316" ht="14.25" customHeight="1">
      <c r="A1316" s="87">
        <v>15.45490388529732</v>
      </c>
      <c r="B1316" s="23">
        <f t="shared" si="55"/>
        <v>0.1182831933</v>
      </c>
      <c r="C1316" s="26">
        <v>9.0</v>
      </c>
      <c r="D1316" s="26"/>
      <c r="E1316" s="23">
        <v>0.0</v>
      </c>
      <c r="F1316" s="43">
        <v>1.0</v>
      </c>
      <c r="G1316" s="34">
        <v>0.0</v>
      </c>
      <c r="H1316" s="34">
        <v>1.0</v>
      </c>
      <c r="I1316" s="43">
        <v>0.0</v>
      </c>
      <c r="J1316" s="9" t="s">
        <v>101</v>
      </c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</row>
    <row r="1317" ht="14.25" customHeight="1">
      <c r="A1317" s="87">
        <v>14.64607072541212</v>
      </c>
      <c r="B1317" s="23">
        <f t="shared" si="55"/>
        <v>0.1120928365</v>
      </c>
      <c r="C1317" s="26">
        <v>10.0</v>
      </c>
      <c r="D1317" s="26"/>
      <c r="E1317" s="23">
        <v>0.0</v>
      </c>
      <c r="F1317" s="43">
        <v>1.0</v>
      </c>
      <c r="G1317" s="34">
        <v>0.0</v>
      </c>
      <c r="H1317" s="34">
        <v>1.0</v>
      </c>
      <c r="I1317" s="43">
        <v>0.0</v>
      </c>
      <c r="J1317" s="9" t="s">
        <v>101</v>
      </c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</row>
    <row r="1318" ht="14.25" customHeight="1">
      <c r="A1318" s="87">
        <v>57.6415511735886</v>
      </c>
      <c r="B1318" s="23">
        <f t="shared" ref="B1318:B1345" si="56">A1318/MAX(A$1318:A$1048576)</f>
        <v>0.4411562045</v>
      </c>
      <c r="C1318" s="26">
        <v>-17.0</v>
      </c>
      <c r="D1318" s="26"/>
      <c r="E1318" s="23">
        <v>0.0</v>
      </c>
      <c r="F1318" s="43">
        <v>1.0</v>
      </c>
      <c r="G1318" s="34">
        <v>0.0</v>
      </c>
      <c r="H1318" s="34">
        <v>1.0</v>
      </c>
      <c r="I1318" s="43">
        <v>0.0</v>
      </c>
      <c r="J1318" s="9" t="s">
        <v>107</v>
      </c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</row>
    <row r="1319" ht="14.25" customHeight="1">
      <c r="A1319" s="87">
        <v>53.19122645925432</v>
      </c>
      <c r="B1319" s="23">
        <f t="shared" si="56"/>
        <v>0.4070959074</v>
      </c>
      <c r="C1319" s="26">
        <v>-16.0</v>
      </c>
      <c r="D1319" s="26"/>
      <c r="E1319" s="23">
        <v>0.0</v>
      </c>
      <c r="F1319" s="43">
        <v>1.0</v>
      </c>
      <c r="G1319" s="34">
        <v>0.0</v>
      </c>
      <c r="H1319" s="34">
        <v>1.0</v>
      </c>
      <c r="I1319" s="43">
        <v>0.0</v>
      </c>
      <c r="J1319" s="9" t="s">
        <v>107</v>
      </c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</row>
    <row r="1320" ht="14.25" customHeight="1">
      <c r="A1320" s="87">
        <v>53.86684242127442</v>
      </c>
      <c r="B1320" s="23">
        <f t="shared" si="56"/>
        <v>0.4122666942</v>
      </c>
      <c r="C1320" s="26">
        <v>-15.0</v>
      </c>
      <c r="D1320" s="26"/>
      <c r="E1320" s="23">
        <v>0.0</v>
      </c>
      <c r="F1320" s="43">
        <v>1.0</v>
      </c>
      <c r="G1320" s="34">
        <v>0.0</v>
      </c>
      <c r="H1320" s="34">
        <v>1.0</v>
      </c>
      <c r="I1320" s="43">
        <v>0.0</v>
      </c>
      <c r="J1320" s="9" t="s">
        <v>107</v>
      </c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</row>
    <row r="1321" ht="14.25" customHeight="1">
      <c r="A1321" s="87">
        <v>54.10646458417936</v>
      </c>
      <c r="B1321" s="23">
        <f t="shared" si="56"/>
        <v>0.4141006283</v>
      </c>
      <c r="C1321" s="26">
        <v>-14.0</v>
      </c>
      <c r="D1321" s="26"/>
      <c r="E1321" s="23">
        <v>0.0</v>
      </c>
      <c r="F1321" s="43">
        <v>1.0</v>
      </c>
      <c r="G1321" s="34">
        <v>0.0</v>
      </c>
      <c r="H1321" s="34">
        <v>1.0</v>
      </c>
      <c r="I1321" s="43">
        <v>0.0</v>
      </c>
      <c r="J1321" s="9" t="s">
        <v>107</v>
      </c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</row>
    <row r="1322" ht="14.25" customHeight="1">
      <c r="A1322" s="87">
        <v>58.17612410793949</v>
      </c>
      <c r="B1322" s="23">
        <f t="shared" si="56"/>
        <v>0.4452475269</v>
      </c>
      <c r="C1322" s="26">
        <v>-13.0</v>
      </c>
      <c r="D1322" s="26"/>
      <c r="E1322" s="23">
        <v>0.0</v>
      </c>
      <c r="F1322" s="43">
        <v>1.0</v>
      </c>
      <c r="G1322" s="34">
        <v>0.0</v>
      </c>
      <c r="H1322" s="34">
        <v>1.0</v>
      </c>
      <c r="I1322" s="43">
        <v>0.0</v>
      </c>
      <c r="J1322" s="9" t="s">
        <v>107</v>
      </c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</row>
    <row r="1323" ht="14.25" customHeight="1">
      <c r="A1323" s="87">
        <v>57.20694873625975</v>
      </c>
      <c r="B1323" s="23">
        <f t="shared" si="56"/>
        <v>0.4378300004</v>
      </c>
      <c r="C1323" s="26">
        <v>-12.0</v>
      </c>
      <c r="D1323" s="26"/>
      <c r="E1323" s="23">
        <v>0.0</v>
      </c>
      <c r="F1323" s="43">
        <v>1.0</v>
      </c>
      <c r="G1323" s="34">
        <v>0.0</v>
      </c>
      <c r="H1323" s="34">
        <v>1.0</v>
      </c>
      <c r="I1323" s="43">
        <v>0.0</v>
      </c>
      <c r="J1323" s="9" t="s">
        <v>107</v>
      </c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</row>
    <row r="1324" ht="14.25" customHeight="1">
      <c r="A1324" s="87">
        <v>58.68193955821407</v>
      </c>
      <c r="B1324" s="23">
        <f t="shared" si="56"/>
        <v>0.4491187555</v>
      </c>
      <c r="C1324" s="26">
        <v>-11.0</v>
      </c>
      <c r="D1324" s="26"/>
      <c r="E1324" s="23">
        <v>0.0</v>
      </c>
      <c r="F1324" s="43">
        <v>1.0</v>
      </c>
      <c r="G1324" s="34">
        <v>0.0</v>
      </c>
      <c r="H1324" s="34">
        <v>1.0</v>
      </c>
      <c r="I1324" s="43">
        <v>0.0</v>
      </c>
      <c r="J1324" s="9" t="s">
        <v>107</v>
      </c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</row>
    <row r="1325" ht="14.25" customHeight="1">
      <c r="A1325" s="87">
        <v>60.77439607015229</v>
      </c>
      <c r="B1325" s="23">
        <f t="shared" si="56"/>
        <v>0.4651332477</v>
      </c>
      <c r="C1325" s="26">
        <v>-10.0</v>
      </c>
      <c r="D1325" s="26"/>
      <c r="E1325" s="23">
        <v>0.0</v>
      </c>
      <c r="F1325" s="43">
        <v>1.0</v>
      </c>
      <c r="G1325" s="34">
        <v>0.0</v>
      </c>
      <c r="H1325" s="34">
        <v>1.0</v>
      </c>
      <c r="I1325" s="43">
        <v>0.0</v>
      </c>
      <c r="J1325" s="9" t="s">
        <v>107</v>
      </c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</row>
    <row r="1326" ht="14.25" customHeight="1">
      <c r="A1326" s="87">
        <v>62.75062967553751</v>
      </c>
      <c r="B1326" s="23">
        <f t="shared" si="56"/>
        <v>0.4802582348</v>
      </c>
      <c r="C1326" s="26">
        <v>-9.0</v>
      </c>
      <c r="D1326" s="26"/>
      <c r="E1326" s="23">
        <v>0.0</v>
      </c>
      <c r="F1326" s="43">
        <v>1.0</v>
      </c>
      <c r="G1326" s="34">
        <v>0.0</v>
      </c>
      <c r="H1326" s="34">
        <v>1.0</v>
      </c>
      <c r="I1326" s="43">
        <v>0.0</v>
      </c>
      <c r="J1326" s="9" t="s">
        <v>107</v>
      </c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</row>
    <row r="1327" ht="14.25" customHeight="1">
      <c r="A1327" s="87">
        <v>63.34962439985873</v>
      </c>
      <c r="B1327" s="23">
        <f t="shared" si="56"/>
        <v>0.4848426055</v>
      </c>
      <c r="C1327" s="26">
        <v>-8.0</v>
      </c>
      <c r="D1327" s="26"/>
      <c r="E1327" s="23">
        <v>0.0</v>
      </c>
      <c r="F1327" s="43">
        <v>1.0</v>
      </c>
      <c r="G1327" s="34">
        <v>0.0</v>
      </c>
      <c r="H1327" s="34">
        <v>1.0</v>
      </c>
      <c r="I1327" s="43">
        <v>0.0</v>
      </c>
      <c r="J1327" s="9" t="s">
        <v>107</v>
      </c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</row>
    <row r="1328" ht="14.25" customHeight="1">
      <c r="A1328" s="87">
        <v>63.24689688423911</v>
      </c>
      <c r="B1328" s="23">
        <f t="shared" si="56"/>
        <v>0.4840563866</v>
      </c>
      <c r="C1328" s="26">
        <v>-7.0</v>
      </c>
      <c r="D1328" s="26"/>
      <c r="E1328" s="23">
        <v>0.0</v>
      </c>
      <c r="F1328" s="43">
        <v>1.0</v>
      </c>
      <c r="G1328" s="34">
        <v>0.0</v>
      </c>
      <c r="H1328" s="34">
        <v>1.0</v>
      </c>
      <c r="I1328" s="43">
        <v>0.0</v>
      </c>
      <c r="J1328" s="9" t="s">
        <v>107</v>
      </c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</row>
    <row r="1329" ht="14.25" customHeight="1">
      <c r="A1329" s="87">
        <v>57.55517432194607</v>
      </c>
      <c r="B1329" s="23">
        <f t="shared" si="56"/>
        <v>0.4404951244</v>
      </c>
      <c r="C1329" s="26">
        <v>-6.0</v>
      </c>
      <c r="D1329" s="26"/>
      <c r="E1329" s="23">
        <v>0.0</v>
      </c>
      <c r="F1329" s="43">
        <v>1.0</v>
      </c>
      <c r="G1329" s="34">
        <v>0.0</v>
      </c>
      <c r="H1329" s="34">
        <v>1.0</v>
      </c>
      <c r="I1329" s="43">
        <v>0.0</v>
      </c>
      <c r="J1329" s="9" t="s">
        <v>107</v>
      </c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</row>
    <row r="1330" ht="14.25" customHeight="1">
      <c r="A1330" s="87">
        <v>64.6920784776008</v>
      </c>
      <c r="B1330" s="23">
        <f t="shared" si="56"/>
        <v>0.4951169985</v>
      </c>
      <c r="C1330" s="26">
        <v>-5.0</v>
      </c>
      <c r="D1330" s="26"/>
      <c r="E1330" s="23">
        <v>0.0</v>
      </c>
      <c r="F1330" s="43">
        <v>1.0</v>
      </c>
      <c r="G1330" s="34">
        <v>0.0</v>
      </c>
      <c r="H1330" s="34">
        <v>1.0</v>
      </c>
      <c r="I1330" s="43">
        <v>0.0</v>
      </c>
      <c r="J1330" s="9" t="s">
        <v>107</v>
      </c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</row>
    <row r="1331" ht="14.25" customHeight="1">
      <c r="A1331" s="87">
        <v>62.62609148679371</v>
      </c>
      <c r="B1331" s="23">
        <f t="shared" si="56"/>
        <v>0.4793050891</v>
      </c>
      <c r="C1331" s="26">
        <v>-4.0</v>
      </c>
      <c r="D1331" s="26"/>
      <c r="E1331" s="23">
        <v>0.0</v>
      </c>
      <c r="F1331" s="43">
        <v>1.0</v>
      </c>
      <c r="G1331" s="34">
        <v>0.0</v>
      </c>
      <c r="H1331" s="34">
        <v>1.0</v>
      </c>
      <c r="I1331" s="43">
        <v>0.0</v>
      </c>
      <c r="J1331" s="9" t="s">
        <v>107</v>
      </c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</row>
    <row r="1332" ht="14.25" customHeight="1">
      <c r="A1332" s="87">
        <v>60.63132471115264</v>
      </c>
      <c r="B1332" s="23">
        <f t="shared" si="56"/>
        <v>0.4640382595</v>
      </c>
      <c r="C1332" s="26">
        <v>-3.0</v>
      </c>
      <c r="D1332" s="26"/>
      <c r="E1332" s="23">
        <v>0.0</v>
      </c>
      <c r="F1332" s="43">
        <v>1.0</v>
      </c>
      <c r="G1332" s="34">
        <v>0.0</v>
      </c>
      <c r="H1332" s="34">
        <v>1.0</v>
      </c>
      <c r="I1332" s="43">
        <v>0.0</v>
      </c>
      <c r="J1332" s="9" t="s">
        <v>107</v>
      </c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</row>
    <row r="1333" ht="14.25" customHeight="1">
      <c r="A1333" s="87">
        <v>61.72387666212637</v>
      </c>
      <c r="B1333" s="23">
        <f t="shared" si="56"/>
        <v>0.4724000413</v>
      </c>
      <c r="C1333" s="26">
        <v>-2.0</v>
      </c>
      <c r="D1333" s="26"/>
      <c r="E1333" s="23">
        <v>0.0</v>
      </c>
      <c r="F1333" s="43">
        <v>1.0</v>
      </c>
      <c r="G1333" s="34">
        <v>0.0</v>
      </c>
      <c r="H1333" s="34">
        <v>1.0</v>
      </c>
      <c r="I1333" s="43">
        <v>0.0</v>
      </c>
      <c r="J1333" s="9" t="s">
        <v>107</v>
      </c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</row>
    <row r="1334" ht="14.25" customHeight="1">
      <c r="A1334" s="87">
        <v>61.49366815216512</v>
      </c>
      <c r="B1334" s="23">
        <f t="shared" si="56"/>
        <v>0.4706381541</v>
      </c>
      <c r="C1334" s="26">
        <v>-1.0</v>
      </c>
      <c r="D1334" s="26"/>
      <c r="E1334" s="23">
        <v>0.0</v>
      </c>
      <c r="F1334" s="43">
        <v>1.0</v>
      </c>
      <c r="G1334" s="34">
        <v>0.0</v>
      </c>
      <c r="H1334" s="34">
        <v>1.0</v>
      </c>
      <c r="I1334" s="43">
        <v>0.0</v>
      </c>
      <c r="J1334" s="9" t="s">
        <v>107</v>
      </c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</row>
    <row r="1335" ht="14.25" customHeight="1">
      <c r="A1335" s="87">
        <v>62.55591470150485</v>
      </c>
      <c r="B1335" s="23">
        <f t="shared" si="56"/>
        <v>0.4787679953</v>
      </c>
      <c r="C1335" s="26">
        <v>0.0</v>
      </c>
      <c r="D1335" s="26"/>
      <c r="E1335" s="23">
        <v>0.0</v>
      </c>
      <c r="F1335" s="43">
        <v>1.0</v>
      </c>
      <c r="G1335" s="34">
        <v>0.0</v>
      </c>
      <c r="H1335" s="34">
        <v>1.0</v>
      </c>
      <c r="I1335" s="43">
        <v>0.0</v>
      </c>
      <c r="J1335" s="9" t="s">
        <v>107</v>
      </c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</row>
    <row r="1336" ht="14.25" customHeight="1">
      <c r="A1336" s="87">
        <v>60.10581881444813</v>
      </c>
      <c r="B1336" s="23">
        <f t="shared" si="56"/>
        <v>0.4600163312</v>
      </c>
      <c r="C1336" s="26">
        <v>1.0</v>
      </c>
      <c r="D1336" s="26"/>
      <c r="E1336" s="23">
        <v>0.0</v>
      </c>
      <c r="F1336" s="43">
        <v>1.0</v>
      </c>
      <c r="G1336" s="34">
        <v>0.0</v>
      </c>
      <c r="H1336" s="34">
        <v>1.0</v>
      </c>
      <c r="I1336" s="43">
        <v>0.0</v>
      </c>
      <c r="J1336" s="9" t="s">
        <v>107</v>
      </c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</row>
    <row r="1337" ht="14.25" customHeight="1">
      <c r="A1337" s="87">
        <v>48.50150668412782</v>
      </c>
      <c r="B1337" s="23">
        <f t="shared" si="56"/>
        <v>0.3712034143</v>
      </c>
      <c r="C1337" s="26">
        <v>2.0</v>
      </c>
      <c r="D1337" s="26"/>
      <c r="E1337" s="23">
        <v>0.0</v>
      </c>
      <c r="F1337" s="43">
        <v>1.0</v>
      </c>
      <c r="G1337" s="34">
        <v>0.0</v>
      </c>
      <c r="H1337" s="34">
        <v>1.0</v>
      </c>
      <c r="I1337" s="43">
        <v>0.0</v>
      </c>
      <c r="J1337" s="9" t="s">
        <v>107</v>
      </c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</row>
    <row r="1338" ht="14.25" customHeight="1">
      <c r="A1338" s="87">
        <v>54.31437284025867</v>
      </c>
      <c r="B1338" s="23">
        <f t="shared" si="56"/>
        <v>0.4156918418</v>
      </c>
      <c r="C1338" s="26">
        <v>3.0</v>
      </c>
      <c r="D1338" s="26"/>
      <c r="E1338" s="23">
        <v>0.0</v>
      </c>
      <c r="F1338" s="43">
        <v>1.0</v>
      </c>
      <c r="G1338" s="34">
        <v>0.0</v>
      </c>
      <c r="H1338" s="34">
        <v>1.0</v>
      </c>
      <c r="I1338" s="43">
        <v>0.0</v>
      </c>
      <c r="J1338" s="9" t="s">
        <v>107</v>
      </c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</row>
    <row r="1339" ht="14.25" customHeight="1">
      <c r="A1339" s="87">
        <v>52.8063143125174</v>
      </c>
      <c r="B1339" s="23">
        <f t="shared" si="56"/>
        <v>0.404150005</v>
      </c>
      <c r="C1339" s="26">
        <v>4.0</v>
      </c>
      <c r="D1339" s="26"/>
      <c r="E1339" s="23">
        <v>0.0</v>
      </c>
      <c r="F1339" s="43">
        <v>1.0</v>
      </c>
      <c r="G1339" s="34">
        <v>0.0</v>
      </c>
      <c r="H1339" s="34">
        <v>1.0</v>
      </c>
      <c r="I1339" s="43">
        <v>0.0</v>
      </c>
      <c r="J1339" s="9" t="s">
        <v>107</v>
      </c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</row>
    <row r="1340" ht="14.25" customHeight="1">
      <c r="A1340" s="87">
        <v>49.71251487288571</v>
      </c>
      <c r="B1340" s="23">
        <f t="shared" si="56"/>
        <v>0.3804717939</v>
      </c>
      <c r="C1340" s="26">
        <v>5.0</v>
      </c>
      <c r="D1340" s="26"/>
      <c r="E1340" s="23">
        <v>0.0</v>
      </c>
      <c r="F1340" s="43">
        <v>1.0</v>
      </c>
      <c r="G1340" s="34">
        <v>0.0</v>
      </c>
      <c r="H1340" s="34">
        <v>1.0</v>
      </c>
      <c r="I1340" s="43">
        <v>0.0</v>
      </c>
      <c r="J1340" s="9" t="s">
        <v>107</v>
      </c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</row>
    <row r="1341" ht="14.25" customHeight="1">
      <c r="A1341" s="87">
        <v>51.00589099549963</v>
      </c>
      <c r="B1341" s="23">
        <f t="shared" si="56"/>
        <v>0.3903705716</v>
      </c>
      <c r="C1341" s="26">
        <v>6.0</v>
      </c>
      <c r="D1341" s="26"/>
      <c r="E1341" s="23">
        <v>0.0</v>
      </c>
      <c r="F1341" s="43">
        <v>1.0</v>
      </c>
      <c r="G1341" s="34">
        <v>0.0</v>
      </c>
      <c r="H1341" s="34">
        <v>1.0</v>
      </c>
      <c r="I1341" s="43">
        <v>0.0</v>
      </c>
      <c r="J1341" s="9" t="s">
        <v>107</v>
      </c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</row>
    <row r="1342" ht="14.25" customHeight="1">
      <c r="A1342" s="87">
        <v>54.23915719450439</v>
      </c>
      <c r="B1342" s="23">
        <f t="shared" si="56"/>
        <v>0.4151161833</v>
      </c>
      <c r="C1342" s="26">
        <v>7.0</v>
      </c>
      <c r="D1342" s="26"/>
      <c r="E1342" s="23">
        <v>0.0</v>
      </c>
      <c r="F1342" s="43">
        <v>1.0</v>
      </c>
      <c r="G1342" s="34">
        <v>0.0</v>
      </c>
      <c r="H1342" s="34">
        <v>1.0</v>
      </c>
      <c r="I1342" s="43">
        <v>0.0</v>
      </c>
      <c r="J1342" s="9" t="s">
        <v>107</v>
      </c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</row>
    <row r="1343" ht="14.25" customHeight="1">
      <c r="A1343" s="87">
        <v>50.15227064616389</v>
      </c>
      <c r="B1343" s="23">
        <f t="shared" si="56"/>
        <v>0.3838374387</v>
      </c>
      <c r="C1343" s="26">
        <v>8.0</v>
      </c>
      <c r="D1343" s="26"/>
      <c r="E1343" s="23">
        <v>0.0</v>
      </c>
      <c r="F1343" s="43">
        <v>1.0</v>
      </c>
      <c r="G1343" s="34">
        <v>0.0</v>
      </c>
      <c r="H1343" s="34">
        <v>1.0</v>
      </c>
      <c r="I1343" s="43">
        <v>0.0</v>
      </c>
      <c r="J1343" s="9" t="s">
        <v>107</v>
      </c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</row>
    <row r="1344" ht="14.25" customHeight="1">
      <c r="A1344" s="87">
        <v>51.8378247466904</v>
      </c>
      <c r="B1344" s="23">
        <f t="shared" si="56"/>
        <v>0.3967377274</v>
      </c>
      <c r="C1344" s="26">
        <v>9.0</v>
      </c>
      <c r="D1344" s="26"/>
      <c r="E1344" s="23">
        <v>0.0</v>
      </c>
      <c r="F1344" s="43">
        <v>1.0</v>
      </c>
      <c r="G1344" s="34">
        <v>0.0</v>
      </c>
      <c r="H1344" s="34">
        <v>1.0</v>
      </c>
      <c r="I1344" s="43">
        <v>0.0</v>
      </c>
      <c r="J1344" s="9" t="s">
        <v>107</v>
      </c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</row>
    <row r="1345" ht="14.25" customHeight="1">
      <c r="A1345" s="87">
        <v>50.26383231875899</v>
      </c>
      <c r="B1345" s="23">
        <f t="shared" si="56"/>
        <v>0.3846912694</v>
      </c>
      <c r="C1345" s="26">
        <v>10.0</v>
      </c>
      <c r="D1345" s="26"/>
      <c r="E1345" s="23">
        <v>0.0</v>
      </c>
      <c r="F1345" s="43">
        <v>1.0</v>
      </c>
      <c r="G1345" s="34">
        <v>0.0</v>
      </c>
      <c r="H1345" s="34">
        <v>1.0</v>
      </c>
      <c r="I1345" s="43">
        <v>0.0</v>
      </c>
      <c r="J1345" s="9" t="s">
        <v>107</v>
      </c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</row>
    <row r="1346" ht="14.25" customHeight="1">
      <c r="A1346" s="87">
        <v>125.2712373612533</v>
      </c>
      <c r="B1346" s="23">
        <f t="shared" ref="B1346:B1373" si="57">A1346/MAX(A$1346:A$1048576)</f>
        <v>0.9587560099</v>
      </c>
      <c r="C1346" s="26">
        <v>-17.0</v>
      </c>
      <c r="D1346" s="9"/>
      <c r="E1346" s="23">
        <v>0.0</v>
      </c>
      <c r="F1346" s="43">
        <v>1.0</v>
      </c>
      <c r="G1346" s="34">
        <v>0.0</v>
      </c>
      <c r="H1346" s="34">
        <v>1.0</v>
      </c>
      <c r="I1346" s="43">
        <v>0.0</v>
      </c>
      <c r="J1346" s="9" t="s">
        <v>109</v>
      </c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</row>
    <row r="1347" ht="14.25" customHeight="1">
      <c r="A1347" s="87">
        <v>120.2385108012855</v>
      </c>
      <c r="B1347" s="23">
        <f t="shared" si="57"/>
        <v>0.9202383347</v>
      </c>
      <c r="C1347" s="26">
        <v>-16.0</v>
      </c>
      <c r="D1347" s="9"/>
      <c r="E1347" s="23">
        <v>0.0</v>
      </c>
      <c r="F1347" s="43">
        <v>1.0</v>
      </c>
      <c r="G1347" s="34">
        <v>0.0</v>
      </c>
      <c r="H1347" s="34">
        <v>1.0</v>
      </c>
      <c r="I1347" s="43">
        <v>0.0</v>
      </c>
      <c r="J1347" s="9" t="s">
        <v>109</v>
      </c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</row>
    <row r="1348" ht="14.25" customHeight="1">
      <c r="A1348" s="87">
        <v>130.6601847236403</v>
      </c>
      <c r="B1348" s="23">
        <f t="shared" si="57"/>
        <v>1</v>
      </c>
      <c r="C1348" s="26">
        <v>-15.0</v>
      </c>
      <c r="D1348" s="9"/>
      <c r="E1348" s="23">
        <v>0.0</v>
      </c>
      <c r="F1348" s="43">
        <v>1.0</v>
      </c>
      <c r="G1348" s="34">
        <v>0.0</v>
      </c>
      <c r="H1348" s="34">
        <v>1.0</v>
      </c>
      <c r="I1348" s="43">
        <v>0.0</v>
      </c>
      <c r="J1348" s="9" t="s">
        <v>109</v>
      </c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</row>
    <row r="1349" ht="14.25" customHeight="1">
      <c r="A1349" s="87">
        <v>122.4590521376687</v>
      </c>
      <c r="B1349" s="23">
        <f t="shared" si="57"/>
        <v>0.9372331166</v>
      </c>
      <c r="C1349" s="26">
        <v>-14.0</v>
      </c>
      <c r="D1349" s="9"/>
      <c r="E1349" s="23">
        <v>0.0</v>
      </c>
      <c r="F1349" s="43">
        <v>1.0</v>
      </c>
      <c r="G1349" s="34">
        <v>0.0</v>
      </c>
      <c r="H1349" s="34">
        <v>1.0</v>
      </c>
      <c r="I1349" s="43">
        <v>0.0</v>
      </c>
      <c r="J1349" s="9" t="s">
        <v>109</v>
      </c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</row>
    <row r="1350" ht="14.25" customHeight="1">
      <c r="A1350" s="87">
        <v>125.226827932991</v>
      </c>
      <c r="B1350" s="23">
        <f t="shared" si="57"/>
        <v>0.958416125</v>
      </c>
      <c r="C1350" s="26">
        <v>-13.0</v>
      </c>
      <c r="D1350" s="9"/>
      <c r="E1350" s="23">
        <v>0.0</v>
      </c>
      <c r="F1350" s="43">
        <v>1.0</v>
      </c>
      <c r="G1350" s="34">
        <v>0.0</v>
      </c>
      <c r="H1350" s="34">
        <v>1.0</v>
      </c>
      <c r="I1350" s="43">
        <v>0.0</v>
      </c>
      <c r="J1350" s="9" t="s">
        <v>109</v>
      </c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</row>
    <row r="1351" ht="14.25" customHeight="1">
      <c r="A1351" s="87">
        <v>119.405729432928</v>
      </c>
      <c r="B1351" s="23">
        <f t="shared" si="57"/>
        <v>0.9138646917</v>
      </c>
      <c r="C1351" s="26">
        <v>-12.0</v>
      </c>
      <c r="D1351" s="9"/>
      <c r="E1351" s="23">
        <v>0.0</v>
      </c>
      <c r="F1351" s="43">
        <v>1.0</v>
      </c>
      <c r="G1351" s="34">
        <v>0.0</v>
      </c>
      <c r="H1351" s="34">
        <v>1.0</v>
      </c>
      <c r="I1351" s="43">
        <v>0.0</v>
      </c>
      <c r="J1351" s="9" t="s">
        <v>109</v>
      </c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</row>
    <row r="1352" ht="14.25" customHeight="1">
      <c r="A1352" s="87">
        <v>121.4308232095583</v>
      </c>
      <c r="B1352" s="23">
        <f t="shared" si="57"/>
        <v>0.9293636272</v>
      </c>
      <c r="C1352" s="26">
        <v>-11.0</v>
      </c>
      <c r="D1352" s="9"/>
      <c r="E1352" s="23">
        <v>0.0</v>
      </c>
      <c r="F1352" s="43">
        <v>1.0</v>
      </c>
      <c r="G1352" s="34">
        <v>0.0</v>
      </c>
      <c r="H1352" s="34">
        <v>1.0</v>
      </c>
      <c r="I1352" s="43">
        <v>0.0</v>
      </c>
      <c r="J1352" s="9" t="s">
        <v>109</v>
      </c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</row>
    <row r="1353" ht="14.25" customHeight="1">
      <c r="A1353" s="87">
        <v>119.8164221686212</v>
      </c>
      <c r="B1353" s="23">
        <f t="shared" si="57"/>
        <v>0.9170079043</v>
      </c>
      <c r="C1353" s="26">
        <v>-10.0</v>
      </c>
      <c r="D1353" s="9"/>
      <c r="E1353" s="23">
        <v>0.0</v>
      </c>
      <c r="F1353" s="43">
        <v>1.0</v>
      </c>
      <c r="G1353" s="34">
        <v>0.0</v>
      </c>
      <c r="H1353" s="34">
        <v>1.0</v>
      </c>
      <c r="I1353" s="43">
        <v>0.0</v>
      </c>
      <c r="J1353" s="9" t="s">
        <v>109</v>
      </c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</row>
    <row r="1354" ht="14.25" customHeight="1">
      <c r="A1354" s="87">
        <v>129.202791569117</v>
      </c>
      <c r="B1354" s="23">
        <f t="shared" si="57"/>
        <v>0.9888459276</v>
      </c>
      <c r="C1354" s="26">
        <v>-9.0</v>
      </c>
      <c r="D1354" s="9"/>
      <c r="E1354" s="23">
        <v>0.0</v>
      </c>
      <c r="F1354" s="43">
        <v>1.0</v>
      </c>
      <c r="G1354" s="34">
        <v>0.0</v>
      </c>
      <c r="H1354" s="34">
        <v>1.0</v>
      </c>
      <c r="I1354" s="43">
        <v>0.0</v>
      </c>
      <c r="J1354" s="9" t="s">
        <v>109</v>
      </c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</row>
    <row r="1355" ht="14.25" customHeight="1">
      <c r="A1355" s="87">
        <v>126.0620797265793</v>
      </c>
      <c r="B1355" s="23">
        <f t="shared" si="57"/>
        <v>0.9648086752</v>
      </c>
      <c r="C1355" s="26">
        <v>-8.0</v>
      </c>
      <c r="D1355" s="9"/>
      <c r="E1355" s="23">
        <v>0.0</v>
      </c>
      <c r="F1355" s="43">
        <v>1.0</v>
      </c>
      <c r="G1355" s="34">
        <v>0.0</v>
      </c>
      <c r="H1355" s="34">
        <v>1.0</v>
      </c>
      <c r="I1355" s="43">
        <v>0.0</v>
      </c>
      <c r="J1355" s="9" t="s">
        <v>109</v>
      </c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</row>
    <row r="1356" ht="14.25" customHeight="1">
      <c r="A1356" s="87">
        <v>127.3778669394437</v>
      </c>
      <c r="B1356" s="23">
        <f t="shared" si="57"/>
        <v>0.9748789749</v>
      </c>
      <c r="C1356" s="26">
        <v>-7.0</v>
      </c>
      <c r="D1356" s="9"/>
      <c r="E1356" s="23">
        <v>0.0</v>
      </c>
      <c r="F1356" s="43">
        <v>1.0</v>
      </c>
      <c r="G1356" s="34">
        <v>0.0</v>
      </c>
      <c r="H1356" s="34">
        <v>1.0</v>
      </c>
      <c r="I1356" s="43">
        <v>0.0</v>
      </c>
      <c r="J1356" s="9" t="s">
        <v>109</v>
      </c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</row>
    <row r="1357" ht="14.25" customHeight="1">
      <c r="A1357" s="87">
        <v>127.73215986884</v>
      </c>
      <c r="B1357" s="23">
        <f t="shared" si="57"/>
        <v>0.9775905349</v>
      </c>
      <c r="C1357" s="26">
        <v>-6.0</v>
      </c>
      <c r="D1357" s="9"/>
      <c r="E1357" s="23">
        <v>0.0</v>
      </c>
      <c r="F1357" s="43">
        <v>1.0</v>
      </c>
      <c r="G1357" s="34">
        <v>0.0</v>
      </c>
      <c r="H1357" s="34">
        <v>1.0</v>
      </c>
      <c r="I1357" s="43">
        <v>0.0</v>
      </c>
      <c r="J1357" s="9" t="s">
        <v>109</v>
      </c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</row>
    <row r="1358" ht="14.25" customHeight="1">
      <c r="A1358" s="87">
        <v>124.0064160642898</v>
      </c>
      <c r="B1358" s="23">
        <f t="shared" si="57"/>
        <v>0.9490757749</v>
      </c>
      <c r="C1358" s="26">
        <v>-5.0</v>
      </c>
      <c r="D1358" s="9"/>
      <c r="E1358" s="23">
        <v>0.0</v>
      </c>
      <c r="F1358" s="43">
        <v>1.0</v>
      </c>
      <c r="G1358" s="34">
        <v>0.0</v>
      </c>
      <c r="H1358" s="34">
        <v>1.0</v>
      </c>
      <c r="I1358" s="43">
        <v>0.0</v>
      </c>
      <c r="J1358" s="9" t="s">
        <v>109</v>
      </c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</row>
    <row r="1359" ht="14.25" customHeight="1">
      <c r="A1359" s="87">
        <v>127.1388239761833</v>
      </c>
      <c r="B1359" s="23">
        <f t="shared" si="57"/>
        <v>0.9730494737</v>
      </c>
      <c r="C1359" s="26">
        <v>-4.0</v>
      </c>
      <c r="D1359" s="9"/>
      <c r="E1359" s="23">
        <v>0.0</v>
      </c>
      <c r="F1359" s="43">
        <v>1.0</v>
      </c>
      <c r="G1359" s="34">
        <v>0.0</v>
      </c>
      <c r="H1359" s="34">
        <v>1.0</v>
      </c>
      <c r="I1359" s="43">
        <v>0.0</v>
      </c>
      <c r="J1359" s="9" t="s">
        <v>109</v>
      </c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</row>
    <row r="1360" ht="14.25" customHeight="1">
      <c r="A1360" s="87">
        <v>125.2933201330142</v>
      </c>
      <c r="B1360" s="23">
        <f t="shared" si="57"/>
        <v>0.9589250191</v>
      </c>
      <c r="C1360" s="26">
        <v>-3.0</v>
      </c>
      <c r="D1360" s="9"/>
      <c r="E1360" s="23">
        <v>0.0</v>
      </c>
      <c r="F1360" s="43">
        <v>1.0</v>
      </c>
      <c r="G1360" s="34">
        <v>0.0</v>
      </c>
      <c r="H1360" s="34">
        <v>1.0</v>
      </c>
      <c r="I1360" s="43">
        <v>0.0</v>
      </c>
      <c r="J1360" s="9" t="s">
        <v>109</v>
      </c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</row>
    <row r="1361" ht="14.25" customHeight="1">
      <c r="A1361" s="87">
        <v>122.8007794286772</v>
      </c>
      <c r="B1361" s="23">
        <f t="shared" si="57"/>
        <v>0.9398485062</v>
      </c>
      <c r="C1361" s="26">
        <v>-2.0</v>
      </c>
      <c r="D1361" s="9"/>
      <c r="E1361" s="23">
        <v>0.0</v>
      </c>
      <c r="F1361" s="43">
        <v>1.0</v>
      </c>
      <c r="G1361" s="34">
        <v>0.0</v>
      </c>
      <c r="H1361" s="34">
        <v>1.0</v>
      </c>
      <c r="I1361" s="43">
        <v>0.0</v>
      </c>
      <c r="J1361" s="9" t="s">
        <v>109</v>
      </c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</row>
    <row r="1362" ht="14.25" customHeight="1">
      <c r="A1362" s="87">
        <v>122.2607677337948</v>
      </c>
      <c r="B1362" s="23">
        <f t="shared" si="57"/>
        <v>0.9357155586</v>
      </c>
      <c r="C1362" s="26">
        <v>-1.0</v>
      </c>
      <c r="D1362" s="9"/>
      <c r="E1362" s="23">
        <v>0.0</v>
      </c>
      <c r="F1362" s="43">
        <v>1.0</v>
      </c>
      <c r="G1362" s="34">
        <v>0.0</v>
      </c>
      <c r="H1362" s="34">
        <v>1.0</v>
      </c>
      <c r="I1362" s="43">
        <v>0.0</v>
      </c>
      <c r="J1362" s="9" t="s">
        <v>109</v>
      </c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</row>
    <row r="1363" ht="14.25" customHeight="1">
      <c r="A1363" s="87">
        <v>124.0105712573208</v>
      </c>
      <c r="B1363" s="23">
        <f t="shared" si="57"/>
        <v>0.9491075764</v>
      </c>
      <c r="C1363" s="26">
        <v>0.0</v>
      </c>
      <c r="D1363" s="9"/>
      <c r="E1363" s="23">
        <v>0.0</v>
      </c>
      <c r="F1363" s="43">
        <v>1.0</v>
      </c>
      <c r="G1363" s="34">
        <v>0.0</v>
      </c>
      <c r="H1363" s="34">
        <v>1.0</v>
      </c>
      <c r="I1363" s="43">
        <v>0.0</v>
      </c>
      <c r="J1363" s="9" t="s">
        <v>109</v>
      </c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</row>
    <row r="1364" ht="14.25" customHeight="1">
      <c r="A1364" s="87">
        <v>122.3714385448777</v>
      </c>
      <c r="B1364" s="23">
        <f t="shared" si="57"/>
        <v>0.9365625711</v>
      </c>
      <c r="C1364" s="26">
        <v>1.0</v>
      </c>
      <c r="D1364" s="9"/>
      <c r="E1364" s="23">
        <v>0.0</v>
      </c>
      <c r="F1364" s="43">
        <v>1.0</v>
      </c>
      <c r="G1364" s="34">
        <v>0.0</v>
      </c>
      <c r="H1364" s="34">
        <v>1.0</v>
      </c>
      <c r="I1364" s="43">
        <v>0.0</v>
      </c>
      <c r="J1364" s="9" t="s">
        <v>109</v>
      </c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</row>
    <row r="1365" ht="14.25" customHeight="1">
      <c r="A1365" s="87">
        <v>113.5418273178515</v>
      </c>
      <c r="B1365" s="23">
        <f t="shared" si="57"/>
        <v>0.8689856635</v>
      </c>
      <c r="C1365" s="26">
        <v>2.0</v>
      </c>
      <c r="D1365" s="9"/>
      <c r="E1365" s="23">
        <v>0.0</v>
      </c>
      <c r="F1365" s="43">
        <v>1.0</v>
      </c>
      <c r="G1365" s="34">
        <v>0.0</v>
      </c>
      <c r="H1365" s="34">
        <v>1.0</v>
      </c>
      <c r="I1365" s="43">
        <v>0.0</v>
      </c>
      <c r="J1365" s="9" t="s">
        <v>109</v>
      </c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</row>
    <row r="1366" ht="14.25" customHeight="1">
      <c r="A1366" s="87">
        <v>115.5115706252775</v>
      </c>
      <c r="B1366" s="23">
        <f t="shared" si="57"/>
        <v>0.8840609775</v>
      </c>
      <c r="C1366" s="26">
        <v>3.0</v>
      </c>
      <c r="D1366" s="9"/>
      <c r="E1366" s="23">
        <v>0.0</v>
      </c>
      <c r="F1366" s="43">
        <v>1.0</v>
      </c>
      <c r="G1366" s="34">
        <v>0.0</v>
      </c>
      <c r="H1366" s="34">
        <v>1.0</v>
      </c>
      <c r="I1366" s="43">
        <v>0.0</v>
      </c>
      <c r="J1366" s="9" t="s">
        <v>109</v>
      </c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</row>
    <row r="1367" ht="14.25" customHeight="1">
      <c r="A1367" s="87">
        <v>112.7949691612202</v>
      </c>
      <c r="B1367" s="23">
        <f t="shared" si="57"/>
        <v>0.8632696288</v>
      </c>
      <c r="C1367" s="26">
        <v>4.0</v>
      </c>
      <c r="D1367" s="9"/>
      <c r="E1367" s="23">
        <v>0.0</v>
      </c>
      <c r="F1367" s="43">
        <v>1.0</v>
      </c>
      <c r="G1367" s="34">
        <v>0.0</v>
      </c>
      <c r="H1367" s="34">
        <v>1.0</v>
      </c>
      <c r="I1367" s="43">
        <v>0.0</v>
      </c>
      <c r="J1367" s="9" t="s">
        <v>109</v>
      </c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</row>
    <row r="1368" ht="14.25" customHeight="1">
      <c r="A1368" s="87">
        <v>115.0004433878294</v>
      </c>
      <c r="B1368" s="23">
        <f t="shared" si="57"/>
        <v>0.8801490954</v>
      </c>
      <c r="C1368" s="26">
        <v>5.0</v>
      </c>
      <c r="D1368" s="9"/>
      <c r="E1368" s="23">
        <v>0.0</v>
      </c>
      <c r="F1368" s="43">
        <v>1.0</v>
      </c>
      <c r="G1368" s="34">
        <v>0.0</v>
      </c>
      <c r="H1368" s="34">
        <v>1.0</v>
      </c>
      <c r="I1368" s="43">
        <v>0.0</v>
      </c>
      <c r="J1368" s="9" t="s">
        <v>109</v>
      </c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</row>
    <row r="1369" ht="14.25" customHeight="1">
      <c r="A1369" s="87">
        <v>117.4598777524737</v>
      </c>
      <c r="B1369" s="23">
        <f t="shared" si="57"/>
        <v>0.8989722309</v>
      </c>
      <c r="C1369" s="26">
        <v>6.0</v>
      </c>
      <c r="D1369" s="9"/>
      <c r="E1369" s="23">
        <v>0.0</v>
      </c>
      <c r="F1369" s="43">
        <v>1.0</v>
      </c>
      <c r="G1369" s="34">
        <v>0.0</v>
      </c>
      <c r="H1369" s="34">
        <v>1.0</v>
      </c>
      <c r="I1369" s="43">
        <v>0.0</v>
      </c>
      <c r="J1369" s="9" t="s">
        <v>109</v>
      </c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</row>
    <row r="1370" ht="14.25" customHeight="1">
      <c r="A1370" s="87">
        <v>112.318951921632</v>
      </c>
      <c r="B1370" s="23">
        <f t="shared" si="57"/>
        <v>0.859626459</v>
      </c>
      <c r="C1370" s="26">
        <v>7.0</v>
      </c>
      <c r="D1370" s="9"/>
      <c r="E1370" s="23">
        <v>0.0</v>
      </c>
      <c r="F1370" s="43">
        <v>1.0</v>
      </c>
      <c r="G1370" s="34">
        <v>0.0</v>
      </c>
      <c r="H1370" s="34">
        <v>1.0</v>
      </c>
      <c r="I1370" s="43">
        <v>0.0</v>
      </c>
      <c r="J1370" s="9" t="s">
        <v>109</v>
      </c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</row>
    <row r="1371" ht="14.25" customHeight="1">
      <c r="A1371" s="87">
        <v>108.4651332645308</v>
      </c>
      <c r="B1371" s="23">
        <f t="shared" si="57"/>
        <v>0.8301314857</v>
      </c>
      <c r="C1371" s="26">
        <v>8.0</v>
      </c>
      <c r="D1371" s="9"/>
      <c r="E1371" s="23">
        <v>0.0</v>
      </c>
      <c r="F1371" s="43">
        <v>1.0</v>
      </c>
      <c r="G1371" s="34">
        <v>0.0</v>
      </c>
      <c r="H1371" s="34">
        <v>1.0</v>
      </c>
      <c r="I1371" s="43">
        <v>0.0</v>
      </c>
      <c r="J1371" s="9" t="s">
        <v>109</v>
      </c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</row>
    <row r="1372" ht="14.25" customHeight="1">
      <c r="A1372" s="87">
        <v>104.1119620819805</v>
      </c>
      <c r="B1372" s="23">
        <f t="shared" si="57"/>
        <v>0.7968147474</v>
      </c>
      <c r="C1372" s="26">
        <v>9.0</v>
      </c>
      <c r="D1372" s="9"/>
      <c r="E1372" s="23">
        <v>0.0</v>
      </c>
      <c r="F1372" s="43">
        <v>1.0</v>
      </c>
      <c r="G1372" s="34">
        <v>0.0</v>
      </c>
      <c r="H1372" s="34">
        <v>1.0</v>
      </c>
      <c r="I1372" s="43">
        <v>0.0</v>
      </c>
      <c r="J1372" s="9" t="s">
        <v>109</v>
      </c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</row>
    <row r="1373" ht="14.25" customHeight="1">
      <c r="A1373" s="87">
        <v>105.3802431600548</v>
      </c>
      <c r="B1373" s="23">
        <f t="shared" si="57"/>
        <v>0.8065214616</v>
      </c>
      <c r="C1373" s="26">
        <v>10.0</v>
      </c>
      <c r="D1373" s="9"/>
      <c r="E1373" s="23">
        <v>0.0</v>
      </c>
      <c r="F1373" s="43">
        <v>1.0</v>
      </c>
      <c r="G1373" s="34">
        <v>0.0</v>
      </c>
      <c r="H1373" s="34">
        <v>1.0</v>
      </c>
      <c r="I1373" s="43">
        <v>0.0</v>
      </c>
      <c r="J1373" s="9" t="s">
        <v>109</v>
      </c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</row>
    <row r="1374" ht="14.25" customHeight="1">
      <c r="A1374" s="88"/>
      <c r="B1374" s="24"/>
      <c r="C1374" s="9"/>
      <c r="D1374" s="9"/>
      <c r="E1374" s="9"/>
      <c r="F1374" s="40"/>
      <c r="G1374" s="40"/>
      <c r="H1374" s="40"/>
      <c r="I1374" s="40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</row>
    <row r="1375" ht="14.25" customHeight="1">
      <c r="A1375" s="88"/>
      <c r="B1375" s="24"/>
      <c r="C1375" s="9"/>
      <c r="D1375" s="9"/>
      <c r="E1375" s="9"/>
      <c r="F1375" s="40"/>
      <c r="G1375" s="40"/>
      <c r="H1375" s="40"/>
      <c r="I1375" s="40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</row>
    <row r="1376" ht="14.25" customHeight="1">
      <c r="A1376" s="88"/>
      <c r="B1376" s="24"/>
      <c r="C1376" s="9"/>
      <c r="D1376" s="9"/>
      <c r="E1376" s="9"/>
      <c r="F1376" s="40"/>
      <c r="G1376" s="40"/>
      <c r="H1376" s="40"/>
      <c r="I1376" s="40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</row>
    <row r="1377" ht="14.25" customHeight="1">
      <c r="A1377" s="88"/>
      <c r="B1377" s="24"/>
      <c r="C1377" s="9"/>
      <c r="D1377" s="9"/>
      <c r="E1377" s="9"/>
      <c r="F1377" s="40"/>
      <c r="G1377" s="40"/>
      <c r="H1377" s="40"/>
      <c r="I1377" s="40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</row>
    <row r="1378" ht="14.25" customHeight="1">
      <c r="A1378" s="88"/>
      <c r="B1378" s="24"/>
      <c r="C1378" s="9"/>
      <c r="D1378" s="9"/>
      <c r="E1378" s="9"/>
      <c r="F1378" s="40"/>
      <c r="G1378" s="40"/>
      <c r="H1378" s="40"/>
      <c r="I1378" s="40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</row>
    <row r="1379" ht="14.25" customHeight="1">
      <c r="A1379" s="88"/>
      <c r="B1379" s="24"/>
      <c r="C1379" s="9"/>
      <c r="D1379" s="9"/>
      <c r="E1379" s="9"/>
      <c r="F1379" s="40"/>
      <c r="G1379" s="40"/>
      <c r="H1379" s="40"/>
      <c r="I1379" s="40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</row>
    <row r="1380" ht="14.25" customHeight="1">
      <c r="A1380" s="88"/>
      <c r="B1380" s="24"/>
      <c r="C1380" s="9"/>
      <c r="D1380" s="9"/>
      <c r="E1380" s="9"/>
      <c r="F1380" s="40"/>
      <c r="G1380" s="40"/>
      <c r="H1380" s="40"/>
      <c r="I1380" s="40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</row>
    <row r="1381" ht="14.25" customHeight="1">
      <c r="A1381" s="88"/>
      <c r="B1381" s="24"/>
      <c r="C1381" s="9"/>
      <c r="D1381" s="9"/>
      <c r="E1381" s="9"/>
      <c r="F1381" s="40"/>
      <c r="G1381" s="40"/>
      <c r="H1381" s="40"/>
      <c r="I1381" s="40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</row>
    <row r="1382" ht="14.25" customHeight="1">
      <c r="A1382" s="88"/>
      <c r="B1382" s="24"/>
      <c r="C1382" s="9"/>
      <c r="D1382" s="9"/>
      <c r="E1382" s="9"/>
      <c r="F1382" s="40"/>
      <c r="G1382" s="40"/>
      <c r="H1382" s="40"/>
      <c r="I1382" s="40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</row>
    <row r="1383" ht="14.25" customHeight="1">
      <c r="A1383" s="88"/>
      <c r="B1383" s="24"/>
      <c r="C1383" s="9"/>
      <c r="D1383" s="9"/>
      <c r="E1383" s="9"/>
      <c r="F1383" s="40"/>
      <c r="G1383" s="40"/>
      <c r="H1383" s="40"/>
      <c r="I1383" s="40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</row>
    <row r="1384" ht="14.25" customHeight="1">
      <c r="A1384" s="88"/>
      <c r="B1384" s="24"/>
      <c r="C1384" s="9"/>
      <c r="D1384" s="9"/>
      <c r="E1384" s="9"/>
      <c r="F1384" s="40"/>
      <c r="G1384" s="40"/>
      <c r="H1384" s="40"/>
      <c r="I1384" s="40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</row>
    <row r="1385" ht="14.25" customHeight="1">
      <c r="A1385" s="88"/>
      <c r="B1385" s="24"/>
      <c r="C1385" s="9"/>
      <c r="D1385" s="9"/>
      <c r="E1385" s="9"/>
      <c r="F1385" s="40"/>
      <c r="G1385" s="40"/>
      <c r="H1385" s="40"/>
      <c r="I1385" s="40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</row>
    <row r="1386" ht="14.25" customHeight="1">
      <c r="A1386" s="88"/>
      <c r="B1386" s="24"/>
      <c r="C1386" s="9"/>
      <c r="D1386" s="9"/>
      <c r="E1386" s="9"/>
      <c r="F1386" s="40"/>
      <c r="G1386" s="40"/>
      <c r="H1386" s="40"/>
      <c r="I1386" s="40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</row>
    <row r="1387" ht="14.25" customHeight="1">
      <c r="A1387" s="88"/>
      <c r="B1387" s="24"/>
      <c r="C1387" s="9"/>
      <c r="D1387" s="9"/>
      <c r="E1387" s="9"/>
      <c r="F1387" s="40"/>
      <c r="G1387" s="40"/>
      <c r="H1387" s="40"/>
      <c r="I1387" s="40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</row>
    <row r="1388" ht="14.25" customHeight="1">
      <c r="A1388" s="88"/>
      <c r="B1388" s="24"/>
      <c r="C1388" s="9"/>
      <c r="D1388" s="9"/>
      <c r="E1388" s="9"/>
      <c r="F1388" s="40"/>
      <c r="G1388" s="40"/>
      <c r="H1388" s="40"/>
      <c r="I1388" s="40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</row>
    <row r="1389" ht="14.25" customHeight="1">
      <c r="A1389" s="88"/>
      <c r="B1389" s="24"/>
      <c r="C1389" s="9"/>
      <c r="D1389" s="9"/>
      <c r="E1389" s="9"/>
      <c r="F1389" s="40"/>
      <c r="G1389" s="40"/>
      <c r="H1389" s="40"/>
      <c r="I1389" s="40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</row>
    <row r="1390" ht="14.25" customHeight="1">
      <c r="A1390" s="88"/>
      <c r="B1390" s="24"/>
      <c r="C1390" s="9"/>
      <c r="D1390" s="9"/>
      <c r="E1390" s="9"/>
      <c r="F1390" s="40"/>
      <c r="G1390" s="40"/>
      <c r="H1390" s="40"/>
      <c r="I1390" s="40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</row>
    <row r="1391" ht="14.25" customHeight="1">
      <c r="A1391" s="88"/>
      <c r="B1391" s="24"/>
      <c r="C1391" s="9"/>
      <c r="D1391" s="9"/>
      <c r="E1391" s="9"/>
      <c r="F1391" s="40"/>
      <c r="G1391" s="40"/>
      <c r="H1391" s="40"/>
      <c r="I1391" s="40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</row>
    <row r="1392" ht="14.25" customHeight="1">
      <c r="A1392" s="88"/>
      <c r="B1392" s="24"/>
      <c r="C1392" s="9"/>
      <c r="D1392" s="9"/>
      <c r="E1392" s="9"/>
      <c r="F1392" s="40"/>
      <c r="G1392" s="40"/>
      <c r="H1392" s="40"/>
      <c r="I1392" s="40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</row>
    <row r="1393" ht="14.25" customHeight="1">
      <c r="A1393" s="88"/>
      <c r="B1393" s="24"/>
      <c r="C1393" s="9"/>
      <c r="D1393" s="9"/>
      <c r="E1393" s="9"/>
      <c r="F1393" s="40"/>
      <c r="G1393" s="40"/>
      <c r="H1393" s="40"/>
      <c r="I1393" s="40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</row>
    <row r="1394" ht="14.25" customHeight="1">
      <c r="A1394" s="88"/>
      <c r="B1394" s="24"/>
      <c r="C1394" s="9"/>
      <c r="D1394" s="9"/>
      <c r="E1394" s="9"/>
      <c r="F1394" s="40"/>
      <c r="G1394" s="40"/>
      <c r="H1394" s="40"/>
      <c r="I1394" s="40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</row>
    <row r="1395" ht="14.25" customHeight="1">
      <c r="A1395" s="88"/>
      <c r="B1395" s="24"/>
      <c r="C1395" s="9"/>
      <c r="D1395" s="9"/>
      <c r="E1395" s="9"/>
      <c r="F1395" s="40"/>
      <c r="G1395" s="40"/>
      <c r="H1395" s="40"/>
      <c r="I1395" s="40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</row>
    <row r="1396" ht="14.25" customHeight="1">
      <c r="A1396" s="88"/>
      <c r="B1396" s="24"/>
      <c r="C1396" s="9"/>
      <c r="D1396" s="9"/>
      <c r="E1396" s="9"/>
      <c r="F1396" s="40"/>
      <c r="G1396" s="40"/>
      <c r="H1396" s="40"/>
      <c r="I1396" s="40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</row>
    <row r="1397" ht="14.25" customHeight="1">
      <c r="A1397" s="88"/>
      <c r="B1397" s="24"/>
      <c r="C1397" s="9"/>
      <c r="D1397" s="9"/>
      <c r="E1397" s="9"/>
      <c r="F1397" s="40"/>
      <c r="G1397" s="40"/>
      <c r="H1397" s="40"/>
      <c r="I1397" s="40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</row>
    <row r="1398" ht="14.25" customHeight="1">
      <c r="A1398" s="88"/>
      <c r="B1398" s="24"/>
      <c r="C1398" s="9"/>
      <c r="D1398" s="9"/>
      <c r="E1398" s="9"/>
      <c r="F1398" s="40"/>
      <c r="G1398" s="40"/>
      <c r="H1398" s="40"/>
      <c r="I1398" s="40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</row>
    <row r="1399" ht="14.25" customHeight="1">
      <c r="A1399" s="88"/>
      <c r="B1399" s="24"/>
      <c r="C1399" s="9"/>
      <c r="D1399" s="9"/>
      <c r="E1399" s="9"/>
      <c r="F1399" s="40"/>
      <c r="G1399" s="40"/>
      <c r="H1399" s="40"/>
      <c r="I1399" s="40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</row>
    <row r="1400" ht="14.25" customHeight="1">
      <c r="A1400" s="88"/>
      <c r="B1400" s="24"/>
      <c r="C1400" s="9"/>
      <c r="D1400" s="9"/>
      <c r="E1400" s="9"/>
      <c r="F1400" s="40"/>
      <c r="G1400" s="40"/>
      <c r="H1400" s="40"/>
      <c r="I1400" s="40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</row>
    <row r="1401" ht="14.25" customHeight="1">
      <c r="A1401" s="88"/>
      <c r="B1401" s="24"/>
      <c r="C1401" s="9"/>
      <c r="D1401" s="9"/>
      <c r="E1401" s="9"/>
      <c r="F1401" s="40"/>
      <c r="G1401" s="40"/>
      <c r="H1401" s="40"/>
      <c r="I1401" s="40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</row>
    <row r="1402" ht="14.25" customHeight="1">
      <c r="A1402" s="88"/>
      <c r="B1402" s="24"/>
      <c r="C1402" s="9"/>
      <c r="D1402" s="9"/>
      <c r="E1402" s="9"/>
      <c r="F1402" s="40"/>
      <c r="G1402" s="40"/>
      <c r="H1402" s="40"/>
      <c r="I1402" s="40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</row>
    <row r="1403" ht="14.25" customHeight="1">
      <c r="A1403" s="88"/>
      <c r="B1403" s="24"/>
      <c r="C1403" s="9"/>
      <c r="D1403" s="9"/>
      <c r="E1403" s="9"/>
      <c r="F1403" s="40"/>
      <c r="G1403" s="40"/>
      <c r="H1403" s="40"/>
      <c r="I1403" s="40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</row>
    <row r="1404" ht="14.25" customHeight="1">
      <c r="A1404" s="88"/>
      <c r="B1404" s="24"/>
      <c r="C1404" s="9"/>
      <c r="D1404" s="9"/>
      <c r="E1404" s="9"/>
      <c r="F1404" s="40"/>
      <c r="G1404" s="40"/>
      <c r="H1404" s="40"/>
      <c r="I1404" s="40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</row>
    <row r="1405" ht="14.25" customHeight="1">
      <c r="A1405" s="88"/>
      <c r="B1405" s="24"/>
      <c r="C1405" s="9"/>
      <c r="D1405" s="9"/>
      <c r="E1405" s="9"/>
      <c r="F1405" s="40"/>
      <c r="G1405" s="40"/>
      <c r="H1405" s="40"/>
      <c r="I1405" s="40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</row>
    <row r="1406" ht="14.25" customHeight="1">
      <c r="A1406" s="88"/>
      <c r="B1406" s="24"/>
      <c r="C1406" s="9"/>
      <c r="D1406" s="9"/>
      <c r="E1406" s="9"/>
      <c r="F1406" s="40"/>
      <c r="G1406" s="40"/>
      <c r="H1406" s="40"/>
      <c r="I1406" s="40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</row>
    <row r="1407" ht="14.25" customHeight="1">
      <c r="A1407" s="88"/>
      <c r="B1407" s="24"/>
      <c r="C1407" s="9"/>
      <c r="D1407" s="9"/>
      <c r="E1407" s="9"/>
      <c r="F1407" s="40"/>
      <c r="G1407" s="40"/>
      <c r="H1407" s="40"/>
      <c r="I1407" s="40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</row>
    <row r="1408" ht="14.25" customHeight="1">
      <c r="A1408" s="88"/>
      <c r="B1408" s="24"/>
      <c r="C1408" s="9"/>
      <c r="D1408" s="9"/>
      <c r="E1408" s="9"/>
      <c r="F1408" s="40"/>
      <c r="G1408" s="40"/>
      <c r="H1408" s="40"/>
      <c r="I1408" s="40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</row>
    <row r="1409" ht="14.25" customHeight="1">
      <c r="A1409" s="88"/>
      <c r="B1409" s="24"/>
      <c r="C1409" s="9"/>
      <c r="D1409" s="9"/>
      <c r="E1409" s="9"/>
      <c r="F1409" s="40"/>
      <c r="G1409" s="40"/>
      <c r="H1409" s="40"/>
      <c r="I1409" s="40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</row>
    <row r="1410" ht="14.25" customHeight="1">
      <c r="A1410" s="88"/>
      <c r="B1410" s="24"/>
      <c r="C1410" s="9"/>
      <c r="D1410" s="9"/>
      <c r="E1410" s="9"/>
      <c r="F1410" s="40"/>
      <c r="G1410" s="40"/>
      <c r="H1410" s="40"/>
      <c r="I1410" s="40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</row>
    <row r="1411" ht="14.25" customHeight="1">
      <c r="A1411" s="88"/>
      <c r="B1411" s="24"/>
      <c r="C1411" s="9"/>
      <c r="D1411" s="9"/>
      <c r="E1411" s="9"/>
      <c r="F1411" s="40"/>
      <c r="G1411" s="40"/>
      <c r="H1411" s="40"/>
      <c r="I1411" s="40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</row>
    <row r="1412" ht="14.25" customHeight="1">
      <c r="A1412" s="88"/>
      <c r="B1412" s="24"/>
      <c r="C1412" s="9"/>
      <c r="D1412" s="9"/>
      <c r="E1412" s="9"/>
      <c r="F1412" s="40"/>
      <c r="G1412" s="40"/>
      <c r="H1412" s="40"/>
      <c r="I1412" s="40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</row>
    <row r="1413" ht="14.25" customHeight="1">
      <c r="A1413" s="88"/>
      <c r="B1413" s="24"/>
      <c r="C1413" s="9"/>
      <c r="D1413" s="9"/>
      <c r="E1413" s="9"/>
      <c r="F1413" s="40"/>
      <c r="G1413" s="40"/>
      <c r="H1413" s="40"/>
      <c r="I1413" s="40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</row>
    <row r="1414" ht="14.25" customHeight="1">
      <c r="A1414" s="88"/>
      <c r="B1414" s="24"/>
      <c r="C1414" s="9"/>
      <c r="D1414" s="9"/>
      <c r="E1414" s="9"/>
      <c r="F1414" s="40"/>
      <c r="G1414" s="40"/>
      <c r="H1414" s="40"/>
      <c r="I1414" s="40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</row>
    <row r="1415" ht="14.25" customHeight="1">
      <c r="A1415" s="88"/>
      <c r="B1415" s="24"/>
      <c r="C1415" s="9"/>
      <c r="D1415" s="9"/>
      <c r="E1415" s="9"/>
      <c r="F1415" s="40"/>
      <c r="G1415" s="40"/>
      <c r="H1415" s="40"/>
      <c r="I1415" s="40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</row>
    <row r="1416" ht="14.25" customHeight="1">
      <c r="A1416" s="88"/>
      <c r="B1416" s="24"/>
      <c r="C1416" s="9"/>
      <c r="D1416" s="9"/>
      <c r="E1416" s="9"/>
      <c r="F1416" s="40"/>
      <c r="G1416" s="40"/>
      <c r="H1416" s="40"/>
      <c r="I1416" s="40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</row>
    <row r="1417" ht="14.25" customHeight="1">
      <c r="A1417" s="88"/>
      <c r="B1417" s="24"/>
      <c r="C1417" s="9"/>
      <c r="D1417" s="9"/>
      <c r="E1417" s="9"/>
      <c r="F1417" s="40"/>
      <c r="G1417" s="40"/>
      <c r="H1417" s="40"/>
      <c r="I1417" s="40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</row>
    <row r="1418" ht="14.25" customHeight="1">
      <c r="A1418" s="88"/>
      <c r="B1418" s="24"/>
      <c r="C1418" s="9"/>
      <c r="D1418" s="9"/>
      <c r="E1418" s="9"/>
      <c r="F1418" s="40"/>
      <c r="G1418" s="40"/>
      <c r="H1418" s="40"/>
      <c r="I1418" s="40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</row>
    <row r="1419" ht="14.25" customHeight="1">
      <c r="A1419" s="88"/>
      <c r="B1419" s="24"/>
      <c r="C1419" s="9"/>
      <c r="D1419" s="9"/>
      <c r="E1419" s="9"/>
      <c r="F1419" s="40"/>
      <c r="G1419" s="40"/>
      <c r="H1419" s="40"/>
      <c r="I1419" s="40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</row>
    <row r="1420" ht="14.25" customHeight="1">
      <c r="A1420" s="88"/>
      <c r="B1420" s="24"/>
      <c r="C1420" s="9"/>
      <c r="D1420" s="9"/>
      <c r="E1420" s="9"/>
      <c r="F1420" s="40"/>
      <c r="G1420" s="40"/>
      <c r="H1420" s="40"/>
      <c r="I1420" s="40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</row>
    <row r="1421" ht="14.25" customHeight="1">
      <c r="A1421" s="88"/>
      <c r="B1421" s="24"/>
      <c r="C1421" s="9"/>
      <c r="D1421" s="9"/>
      <c r="E1421" s="9"/>
      <c r="F1421" s="40"/>
      <c r="G1421" s="40"/>
      <c r="H1421" s="40"/>
      <c r="I1421" s="40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</row>
    <row r="1422" ht="14.25" customHeight="1">
      <c r="A1422" s="88"/>
      <c r="B1422" s="24"/>
      <c r="C1422" s="9"/>
      <c r="D1422" s="9"/>
      <c r="E1422" s="9"/>
      <c r="F1422" s="40"/>
      <c r="G1422" s="40"/>
      <c r="H1422" s="40"/>
      <c r="I1422" s="40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</row>
    <row r="1423" ht="14.25" customHeight="1">
      <c r="A1423" s="88"/>
      <c r="B1423" s="24"/>
      <c r="C1423" s="9"/>
      <c r="D1423" s="9"/>
      <c r="E1423" s="9"/>
      <c r="F1423" s="40"/>
      <c r="G1423" s="40"/>
      <c r="H1423" s="40"/>
      <c r="I1423" s="40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</row>
    <row r="1424" ht="14.25" customHeight="1">
      <c r="A1424" s="88"/>
      <c r="B1424" s="24"/>
      <c r="C1424" s="9"/>
      <c r="D1424" s="9"/>
      <c r="E1424" s="9"/>
      <c r="F1424" s="40"/>
      <c r="G1424" s="40"/>
      <c r="H1424" s="40"/>
      <c r="I1424" s="40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</row>
    <row r="1425" ht="14.25" customHeight="1">
      <c r="A1425" s="88"/>
      <c r="B1425" s="24"/>
      <c r="C1425" s="9"/>
      <c r="D1425" s="9"/>
      <c r="E1425" s="9"/>
      <c r="F1425" s="40"/>
      <c r="G1425" s="40"/>
      <c r="H1425" s="40"/>
      <c r="I1425" s="40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</row>
    <row r="1426" ht="14.25" customHeight="1">
      <c r="A1426" s="88"/>
      <c r="B1426" s="24"/>
      <c r="C1426" s="9"/>
      <c r="D1426" s="9"/>
      <c r="E1426" s="9"/>
      <c r="F1426" s="40"/>
      <c r="G1426" s="40"/>
      <c r="H1426" s="40"/>
      <c r="I1426" s="40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</row>
    <row r="1427" ht="14.25" customHeight="1">
      <c r="A1427" s="88"/>
      <c r="B1427" s="24"/>
      <c r="C1427" s="9"/>
      <c r="D1427" s="9"/>
      <c r="E1427" s="9"/>
      <c r="F1427" s="40"/>
      <c r="G1427" s="40"/>
      <c r="H1427" s="40"/>
      <c r="I1427" s="40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</row>
    <row r="1428" ht="14.25" customHeight="1">
      <c r="A1428" s="88"/>
      <c r="B1428" s="24"/>
      <c r="C1428" s="9"/>
      <c r="D1428" s="9"/>
      <c r="E1428" s="9"/>
      <c r="F1428" s="40"/>
      <c r="G1428" s="40"/>
      <c r="H1428" s="40"/>
      <c r="I1428" s="40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</row>
    <row r="1429" ht="14.25" customHeight="1">
      <c r="A1429" s="88"/>
      <c r="B1429" s="24"/>
      <c r="C1429" s="9"/>
      <c r="D1429" s="9"/>
      <c r="E1429" s="9"/>
      <c r="F1429" s="40"/>
      <c r="G1429" s="40"/>
      <c r="H1429" s="40"/>
      <c r="I1429" s="40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</row>
    <row r="1430" ht="14.25" customHeight="1">
      <c r="A1430" s="88"/>
      <c r="B1430" s="24"/>
      <c r="C1430" s="9"/>
      <c r="D1430" s="9"/>
      <c r="E1430" s="9"/>
      <c r="F1430" s="40"/>
      <c r="G1430" s="40"/>
      <c r="H1430" s="40"/>
      <c r="I1430" s="40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</row>
    <row r="1431" ht="14.25" customHeight="1">
      <c r="A1431" s="88"/>
      <c r="B1431" s="24"/>
      <c r="C1431" s="9"/>
      <c r="D1431" s="9"/>
      <c r="E1431" s="9"/>
      <c r="F1431" s="40"/>
      <c r="G1431" s="40"/>
      <c r="H1431" s="40"/>
      <c r="I1431" s="40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</row>
    <row r="1432" ht="14.25" customHeight="1">
      <c r="A1432" s="88"/>
      <c r="B1432" s="24"/>
      <c r="C1432" s="9"/>
      <c r="D1432" s="9"/>
      <c r="E1432" s="9"/>
      <c r="F1432" s="40"/>
      <c r="G1432" s="40"/>
      <c r="H1432" s="40"/>
      <c r="I1432" s="40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</row>
    <row r="1433" ht="14.25" customHeight="1">
      <c r="A1433" s="88"/>
      <c r="B1433" s="24"/>
      <c r="C1433" s="9"/>
      <c r="D1433" s="9"/>
      <c r="E1433" s="9"/>
      <c r="F1433" s="40"/>
      <c r="G1433" s="40"/>
      <c r="H1433" s="40"/>
      <c r="I1433" s="40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</row>
    <row r="1434" ht="14.25" customHeight="1">
      <c r="A1434" s="88"/>
      <c r="B1434" s="24"/>
      <c r="C1434" s="9"/>
      <c r="D1434" s="9"/>
      <c r="E1434" s="9"/>
      <c r="F1434" s="40"/>
      <c r="G1434" s="40"/>
      <c r="H1434" s="40"/>
      <c r="I1434" s="40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</row>
    <row r="1435" ht="14.25" customHeight="1">
      <c r="A1435" s="88"/>
      <c r="B1435" s="24"/>
      <c r="C1435" s="9"/>
      <c r="D1435" s="9"/>
      <c r="E1435" s="9"/>
      <c r="F1435" s="40"/>
      <c r="G1435" s="40"/>
      <c r="H1435" s="40"/>
      <c r="I1435" s="40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</row>
    <row r="1436" ht="14.25" customHeight="1">
      <c r="A1436" s="88"/>
      <c r="B1436" s="24"/>
      <c r="C1436" s="9"/>
      <c r="D1436" s="9"/>
      <c r="E1436" s="9"/>
      <c r="F1436" s="40"/>
      <c r="G1436" s="40"/>
      <c r="H1436" s="40"/>
      <c r="I1436" s="40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</row>
    <row r="1437" ht="14.25" customHeight="1">
      <c r="A1437" s="88"/>
      <c r="B1437" s="24"/>
      <c r="C1437" s="9"/>
      <c r="D1437" s="9"/>
      <c r="E1437" s="9"/>
      <c r="F1437" s="40"/>
      <c r="G1437" s="40"/>
      <c r="H1437" s="40"/>
      <c r="I1437" s="40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</row>
    <row r="1438" ht="14.25" customHeight="1">
      <c r="A1438" s="88"/>
      <c r="B1438" s="24"/>
      <c r="C1438" s="9"/>
      <c r="D1438" s="9"/>
      <c r="E1438" s="9"/>
      <c r="F1438" s="40"/>
      <c r="G1438" s="40"/>
      <c r="H1438" s="40"/>
      <c r="I1438" s="40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</row>
    <row r="1439" ht="14.25" customHeight="1">
      <c r="A1439" s="88"/>
      <c r="B1439" s="24"/>
      <c r="C1439" s="9"/>
      <c r="D1439" s="9"/>
      <c r="E1439" s="9"/>
      <c r="F1439" s="40"/>
      <c r="G1439" s="40"/>
      <c r="H1439" s="40"/>
      <c r="I1439" s="40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</row>
    <row r="1440" ht="14.25" customHeight="1">
      <c r="A1440" s="88"/>
      <c r="B1440" s="24"/>
      <c r="C1440" s="9"/>
      <c r="D1440" s="9"/>
      <c r="E1440" s="9"/>
      <c r="F1440" s="40"/>
      <c r="G1440" s="40"/>
      <c r="H1440" s="40"/>
      <c r="I1440" s="40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</row>
    <row r="1441" ht="14.25" customHeight="1">
      <c r="A1441" s="88"/>
      <c r="B1441" s="24"/>
      <c r="C1441" s="9"/>
      <c r="D1441" s="9"/>
      <c r="E1441" s="9"/>
      <c r="F1441" s="40"/>
      <c r="G1441" s="40"/>
      <c r="H1441" s="40"/>
      <c r="I1441" s="40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</row>
    <row r="1442" ht="14.25" customHeight="1">
      <c r="A1442" s="88"/>
      <c r="B1442" s="24"/>
      <c r="C1442" s="9"/>
      <c r="D1442" s="9"/>
      <c r="E1442" s="9"/>
      <c r="F1442" s="40"/>
      <c r="G1442" s="40"/>
      <c r="H1442" s="40"/>
      <c r="I1442" s="40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</row>
    <row r="1443" ht="14.25" customHeight="1">
      <c r="A1443" s="88"/>
      <c r="B1443" s="24"/>
      <c r="C1443" s="9"/>
      <c r="D1443" s="9"/>
      <c r="E1443" s="9"/>
      <c r="F1443" s="40"/>
      <c r="G1443" s="40"/>
      <c r="H1443" s="40"/>
      <c r="I1443" s="40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</row>
    <row r="1444" ht="14.25" customHeight="1">
      <c r="A1444" s="88"/>
      <c r="B1444" s="24"/>
      <c r="C1444" s="9"/>
      <c r="D1444" s="9"/>
      <c r="E1444" s="9"/>
      <c r="F1444" s="40"/>
      <c r="G1444" s="40"/>
      <c r="H1444" s="40"/>
      <c r="I1444" s="40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</row>
    <row r="1445" ht="14.25" customHeight="1">
      <c r="A1445" s="88"/>
      <c r="B1445" s="24"/>
      <c r="C1445" s="9"/>
      <c r="D1445" s="9"/>
      <c r="E1445" s="9"/>
      <c r="F1445" s="40"/>
      <c r="G1445" s="40"/>
      <c r="H1445" s="40"/>
      <c r="I1445" s="40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</row>
    <row r="1446" ht="14.25" customHeight="1">
      <c r="A1446" s="88"/>
      <c r="B1446" s="24"/>
      <c r="C1446" s="9"/>
      <c r="D1446" s="9"/>
      <c r="E1446" s="9"/>
      <c r="F1446" s="40"/>
      <c r="G1446" s="40"/>
      <c r="H1446" s="40"/>
      <c r="I1446" s="40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</row>
    <row r="1447" ht="14.25" customHeight="1">
      <c r="A1447" s="88"/>
      <c r="B1447" s="24"/>
      <c r="C1447" s="9"/>
      <c r="D1447" s="9"/>
      <c r="E1447" s="9"/>
      <c r="F1447" s="40"/>
      <c r="G1447" s="40"/>
      <c r="H1447" s="40"/>
      <c r="I1447" s="40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</row>
    <row r="1448" ht="14.25" customHeight="1">
      <c r="A1448" s="88"/>
      <c r="B1448" s="24"/>
      <c r="C1448" s="9"/>
      <c r="D1448" s="9"/>
      <c r="E1448" s="9"/>
      <c r="F1448" s="40"/>
      <c r="G1448" s="40"/>
      <c r="H1448" s="40"/>
      <c r="I1448" s="40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</row>
    <row r="1449" ht="14.25" customHeight="1">
      <c r="A1449" s="88"/>
      <c r="B1449" s="24"/>
      <c r="C1449" s="9"/>
      <c r="D1449" s="9"/>
      <c r="E1449" s="9"/>
      <c r="F1449" s="40"/>
      <c r="G1449" s="40"/>
      <c r="H1449" s="40"/>
      <c r="I1449" s="40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</row>
    <row r="1450" ht="14.25" customHeight="1">
      <c r="A1450" s="88"/>
      <c r="B1450" s="24"/>
      <c r="C1450" s="9"/>
      <c r="D1450" s="9"/>
      <c r="E1450" s="9"/>
      <c r="F1450" s="40"/>
      <c r="G1450" s="40"/>
      <c r="H1450" s="40"/>
      <c r="I1450" s="40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</row>
    <row r="1451" ht="14.25" customHeight="1">
      <c r="A1451" s="88"/>
      <c r="B1451" s="24"/>
      <c r="C1451" s="9"/>
      <c r="D1451" s="9"/>
      <c r="E1451" s="9"/>
      <c r="F1451" s="40"/>
      <c r="G1451" s="40"/>
      <c r="H1451" s="40"/>
      <c r="I1451" s="40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</row>
    <row r="1452" ht="14.25" customHeight="1">
      <c r="A1452" s="88"/>
      <c r="B1452" s="24"/>
      <c r="C1452" s="9"/>
      <c r="D1452" s="9"/>
      <c r="E1452" s="9"/>
      <c r="F1452" s="40"/>
      <c r="G1452" s="40"/>
      <c r="H1452" s="40"/>
      <c r="I1452" s="40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</row>
    <row r="1453" ht="14.25" customHeight="1">
      <c r="A1453" s="88"/>
      <c r="B1453" s="24"/>
      <c r="C1453" s="9"/>
      <c r="D1453" s="9"/>
      <c r="E1453" s="9"/>
      <c r="F1453" s="40"/>
      <c r="G1453" s="40"/>
      <c r="H1453" s="40"/>
      <c r="I1453" s="40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</row>
    <row r="1454" ht="14.25" customHeight="1">
      <c r="A1454" s="88"/>
      <c r="B1454" s="24"/>
      <c r="C1454" s="9"/>
      <c r="D1454" s="9"/>
      <c r="E1454" s="9"/>
      <c r="F1454" s="40"/>
      <c r="G1454" s="40"/>
      <c r="H1454" s="40"/>
      <c r="I1454" s="40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</row>
    <row r="1455" ht="14.25" customHeight="1">
      <c r="A1455" s="88"/>
      <c r="B1455" s="24"/>
      <c r="C1455" s="9"/>
      <c r="D1455" s="9"/>
      <c r="E1455" s="9"/>
      <c r="F1455" s="40"/>
      <c r="G1455" s="40"/>
      <c r="H1455" s="40"/>
      <c r="I1455" s="40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</row>
    <row r="1456" ht="14.25" customHeight="1">
      <c r="A1456" s="88"/>
      <c r="B1456" s="24"/>
      <c r="C1456" s="9"/>
      <c r="D1456" s="9"/>
      <c r="E1456" s="9"/>
      <c r="F1456" s="40"/>
      <c r="G1456" s="40"/>
      <c r="H1456" s="40"/>
      <c r="I1456" s="40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</row>
    <row r="1457" ht="14.25" customHeight="1">
      <c r="A1457" s="88"/>
      <c r="B1457" s="24"/>
      <c r="C1457" s="9"/>
      <c r="D1457" s="9"/>
      <c r="E1457" s="9"/>
      <c r="F1457" s="40"/>
      <c r="G1457" s="40"/>
      <c r="H1457" s="40"/>
      <c r="I1457" s="40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</row>
    <row r="1458" ht="14.25" customHeight="1">
      <c r="A1458" s="88"/>
      <c r="B1458" s="24"/>
      <c r="C1458" s="9"/>
      <c r="D1458" s="9"/>
      <c r="E1458" s="9"/>
      <c r="F1458" s="40"/>
      <c r="G1458" s="40"/>
      <c r="H1458" s="40"/>
      <c r="I1458" s="40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</row>
    <row r="1459" ht="14.25" customHeight="1">
      <c r="A1459" s="88"/>
      <c r="B1459" s="24"/>
      <c r="C1459" s="9"/>
      <c r="D1459" s="9"/>
      <c r="E1459" s="9"/>
      <c r="F1459" s="40"/>
      <c r="G1459" s="40"/>
      <c r="H1459" s="40"/>
      <c r="I1459" s="40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</row>
    <row r="1460" ht="14.25" customHeight="1">
      <c r="A1460" s="88"/>
      <c r="B1460" s="24"/>
      <c r="C1460" s="9"/>
      <c r="D1460" s="9"/>
      <c r="E1460" s="9"/>
      <c r="F1460" s="40"/>
      <c r="G1460" s="40"/>
      <c r="H1460" s="40"/>
      <c r="I1460" s="40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</row>
    <row r="1461" ht="14.25" customHeight="1">
      <c r="A1461" s="88"/>
      <c r="B1461" s="24"/>
      <c r="C1461" s="9"/>
      <c r="D1461" s="9"/>
      <c r="E1461" s="9"/>
      <c r="F1461" s="40"/>
      <c r="G1461" s="40"/>
      <c r="H1461" s="40"/>
      <c r="I1461" s="40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</row>
    <row r="1462" ht="14.25" customHeight="1">
      <c r="A1462" s="88"/>
      <c r="B1462" s="24"/>
      <c r="C1462" s="9"/>
      <c r="D1462" s="9"/>
      <c r="E1462" s="9"/>
      <c r="F1462" s="40"/>
      <c r="G1462" s="40"/>
      <c r="H1462" s="40"/>
      <c r="I1462" s="40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</row>
    <row r="1463" ht="14.25" customHeight="1">
      <c r="A1463" s="88"/>
      <c r="B1463" s="24"/>
      <c r="C1463" s="9"/>
      <c r="D1463" s="9"/>
      <c r="E1463" s="9"/>
      <c r="F1463" s="40"/>
      <c r="G1463" s="40"/>
      <c r="H1463" s="40"/>
      <c r="I1463" s="40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</row>
    <row r="1464" ht="14.25" customHeight="1">
      <c r="A1464" s="88"/>
      <c r="B1464" s="24"/>
      <c r="C1464" s="9"/>
      <c r="D1464" s="9"/>
      <c r="E1464" s="9"/>
      <c r="F1464" s="40"/>
      <c r="G1464" s="40"/>
      <c r="H1464" s="40"/>
      <c r="I1464" s="40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</row>
    <row r="1465" ht="14.25" customHeight="1">
      <c r="A1465" s="88"/>
      <c r="B1465" s="24"/>
      <c r="C1465" s="9"/>
      <c r="D1465" s="9"/>
      <c r="E1465" s="9"/>
      <c r="F1465" s="40"/>
      <c r="G1465" s="40"/>
      <c r="H1465" s="40"/>
      <c r="I1465" s="40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</row>
    <row r="1466" ht="14.25" customHeight="1">
      <c r="A1466" s="88"/>
      <c r="B1466" s="24"/>
      <c r="C1466" s="9"/>
      <c r="D1466" s="9"/>
      <c r="E1466" s="9"/>
      <c r="F1466" s="40"/>
      <c r="G1466" s="40"/>
      <c r="H1466" s="40"/>
      <c r="I1466" s="40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</row>
    <row r="1467" ht="14.25" customHeight="1">
      <c r="A1467" s="88"/>
      <c r="B1467" s="24"/>
      <c r="C1467" s="9"/>
      <c r="D1467" s="9"/>
      <c r="E1467" s="9"/>
      <c r="F1467" s="40"/>
      <c r="G1467" s="40"/>
      <c r="H1467" s="40"/>
      <c r="I1467" s="40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</row>
    <row r="1468" ht="14.25" customHeight="1">
      <c r="A1468" s="88"/>
      <c r="B1468" s="24"/>
      <c r="C1468" s="9"/>
      <c r="D1468" s="9"/>
      <c r="E1468" s="9"/>
      <c r="F1468" s="40"/>
      <c r="G1468" s="40"/>
      <c r="H1468" s="40"/>
      <c r="I1468" s="40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</row>
    <row r="1469" ht="14.25" customHeight="1">
      <c r="A1469" s="88"/>
      <c r="B1469" s="24"/>
      <c r="C1469" s="9"/>
      <c r="D1469" s="9"/>
      <c r="E1469" s="9"/>
      <c r="F1469" s="40"/>
      <c r="G1469" s="40"/>
      <c r="H1469" s="40"/>
      <c r="I1469" s="40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</row>
    <row r="1470" ht="14.25" customHeight="1">
      <c r="A1470" s="88"/>
      <c r="B1470" s="24"/>
      <c r="C1470" s="9"/>
      <c r="D1470" s="9"/>
      <c r="E1470" s="9"/>
      <c r="F1470" s="40"/>
      <c r="G1470" s="40"/>
      <c r="H1470" s="40"/>
      <c r="I1470" s="40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</row>
    <row r="1471" ht="14.25" customHeight="1">
      <c r="A1471" s="88"/>
      <c r="B1471" s="24"/>
      <c r="C1471" s="9"/>
      <c r="D1471" s="9"/>
      <c r="E1471" s="9"/>
      <c r="F1471" s="40"/>
      <c r="G1471" s="40"/>
      <c r="H1471" s="40"/>
      <c r="I1471" s="40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</row>
    <row r="1472" ht="14.25" customHeight="1">
      <c r="A1472" s="88"/>
      <c r="B1472" s="24"/>
      <c r="C1472" s="9"/>
      <c r="D1472" s="9"/>
      <c r="E1472" s="9"/>
      <c r="F1472" s="40"/>
      <c r="G1472" s="40"/>
      <c r="H1472" s="40"/>
      <c r="I1472" s="40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</row>
    <row r="1473" ht="14.25" customHeight="1">
      <c r="A1473" s="88"/>
      <c r="B1473" s="24"/>
      <c r="C1473" s="9"/>
      <c r="D1473" s="9"/>
      <c r="E1473" s="9"/>
      <c r="F1473" s="40"/>
      <c r="G1473" s="40"/>
      <c r="H1473" s="40"/>
      <c r="I1473" s="40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</row>
    <row r="1474" ht="14.25" customHeight="1">
      <c r="A1474" s="88"/>
      <c r="B1474" s="24"/>
      <c r="C1474" s="9"/>
      <c r="D1474" s="9"/>
      <c r="E1474" s="9"/>
      <c r="F1474" s="40"/>
      <c r="G1474" s="40"/>
      <c r="H1474" s="40"/>
      <c r="I1474" s="40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</row>
    <row r="1475" ht="14.25" customHeight="1">
      <c r="A1475" s="88"/>
      <c r="B1475" s="24"/>
      <c r="C1475" s="9"/>
      <c r="D1475" s="9"/>
      <c r="E1475" s="9"/>
      <c r="F1475" s="40"/>
      <c r="G1475" s="40"/>
      <c r="H1475" s="40"/>
      <c r="I1475" s="40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</row>
    <row r="1476" ht="14.25" customHeight="1">
      <c r="A1476" s="88"/>
      <c r="B1476" s="24"/>
      <c r="C1476" s="9"/>
      <c r="D1476" s="9"/>
      <c r="E1476" s="9"/>
      <c r="F1476" s="40"/>
      <c r="G1476" s="40"/>
      <c r="H1476" s="40"/>
      <c r="I1476" s="40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</row>
    <row r="1477" ht="14.25" customHeight="1">
      <c r="A1477" s="88"/>
      <c r="B1477" s="24"/>
      <c r="C1477" s="9"/>
      <c r="D1477" s="9"/>
      <c r="E1477" s="9"/>
      <c r="F1477" s="40"/>
      <c r="G1477" s="40"/>
      <c r="H1477" s="40"/>
      <c r="I1477" s="40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</row>
    <row r="1478" ht="14.25" customHeight="1">
      <c r="A1478" s="88"/>
      <c r="B1478" s="24"/>
      <c r="C1478" s="9"/>
      <c r="D1478" s="9"/>
      <c r="E1478" s="9"/>
      <c r="F1478" s="40"/>
      <c r="G1478" s="40"/>
      <c r="H1478" s="40"/>
      <c r="I1478" s="40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</row>
    <row r="1479" ht="14.25" customHeight="1">
      <c r="A1479" s="88"/>
      <c r="B1479" s="24"/>
      <c r="C1479" s="9"/>
      <c r="D1479" s="9"/>
      <c r="E1479" s="9"/>
      <c r="F1479" s="40"/>
      <c r="G1479" s="40"/>
      <c r="H1479" s="40"/>
      <c r="I1479" s="40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</row>
    <row r="1480" ht="14.25" customHeight="1">
      <c r="A1480" s="88"/>
      <c r="B1480" s="24"/>
      <c r="C1480" s="9"/>
      <c r="D1480" s="9"/>
      <c r="E1480" s="9"/>
      <c r="F1480" s="40"/>
      <c r="G1480" s="40"/>
      <c r="H1480" s="40"/>
      <c r="I1480" s="40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</row>
    <row r="1481" ht="14.25" customHeight="1">
      <c r="A1481" s="88"/>
      <c r="B1481" s="24"/>
      <c r="C1481" s="9"/>
      <c r="D1481" s="9"/>
      <c r="E1481" s="9"/>
      <c r="F1481" s="40"/>
      <c r="G1481" s="40"/>
      <c r="H1481" s="40"/>
      <c r="I1481" s="40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</row>
    <row r="1482" ht="14.25" customHeight="1">
      <c r="A1482" s="88"/>
      <c r="B1482" s="24"/>
      <c r="C1482" s="9"/>
      <c r="D1482" s="9"/>
      <c r="E1482" s="9"/>
      <c r="F1482" s="40"/>
      <c r="G1482" s="40"/>
      <c r="H1482" s="40"/>
      <c r="I1482" s="40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</row>
    <row r="1483" ht="14.25" customHeight="1">
      <c r="A1483" s="88"/>
      <c r="B1483" s="24"/>
      <c r="C1483" s="9"/>
      <c r="D1483" s="9"/>
      <c r="E1483" s="9"/>
      <c r="F1483" s="40"/>
      <c r="G1483" s="40"/>
      <c r="H1483" s="40"/>
      <c r="I1483" s="40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</row>
    <row r="1484" ht="14.25" customHeight="1">
      <c r="A1484" s="88"/>
      <c r="B1484" s="24"/>
      <c r="C1484" s="9"/>
      <c r="D1484" s="9"/>
      <c r="E1484" s="9"/>
      <c r="F1484" s="40"/>
      <c r="G1484" s="40"/>
      <c r="H1484" s="40"/>
      <c r="I1484" s="40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</row>
    <row r="1485" ht="14.25" customHeight="1">
      <c r="A1485" s="88"/>
      <c r="B1485" s="24"/>
      <c r="C1485" s="9"/>
      <c r="D1485" s="9"/>
      <c r="E1485" s="9"/>
      <c r="F1485" s="40"/>
      <c r="G1485" s="40"/>
      <c r="H1485" s="40"/>
      <c r="I1485" s="40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</row>
    <row r="1486" ht="14.25" customHeight="1">
      <c r="A1486" s="88"/>
      <c r="B1486" s="24"/>
      <c r="C1486" s="9"/>
      <c r="D1486" s="9"/>
      <c r="E1486" s="9"/>
      <c r="F1486" s="40"/>
      <c r="G1486" s="40"/>
      <c r="H1486" s="40"/>
      <c r="I1486" s="40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</row>
    <row r="1487" ht="14.25" customHeight="1">
      <c r="A1487" s="88"/>
      <c r="B1487" s="24"/>
      <c r="C1487" s="9"/>
      <c r="D1487" s="9"/>
      <c r="E1487" s="9"/>
      <c r="F1487" s="40"/>
      <c r="G1487" s="40"/>
      <c r="H1487" s="40"/>
      <c r="I1487" s="40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</row>
    <row r="1488" ht="14.25" customHeight="1">
      <c r="A1488" s="88"/>
      <c r="B1488" s="24"/>
      <c r="C1488" s="9"/>
      <c r="D1488" s="9"/>
      <c r="E1488" s="9"/>
      <c r="F1488" s="40"/>
      <c r="G1488" s="40"/>
      <c r="H1488" s="40"/>
      <c r="I1488" s="40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</row>
    <row r="1489" ht="14.25" customHeight="1">
      <c r="A1489" s="88"/>
      <c r="B1489" s="24"/>
      <c r="C1489" s="9"/>
      <c r="D1489" s="9"/>
      <c r="E1489" s="9"/>
      <c r="F1489" s="40"/>
      <c r="G1489" s="40"/>
      <c r="H1489" s="40"/>
      <c r="I1489" s="40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</row>
    <row r="1490" ht="14.25" customHeight="1">
      <c r="A1490" s="88"/>
      <c r="B1490" s="24"/>
      <c r="C1490" s="9"/>
      <c r="D1490" s="9"/>
      <c r="E1490" s="9"/>
      <c r="F1490" s="40"/>
      <c r="G1490" s="40"/>
      <c r="H1490" s="40"/>
      <c r="I1490" s="40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</row>
    <row r="1491" ht="14.25" customHeight="1">
      <c r="A1491" s="88"/>
      <c r="B1491" s="24"/>
      <c r="C1491" s="9"/>
      <c r="D1491" s="9"/>
      <c r="E1491" s="9"/>
      <c r="F1491" s="40"/>
      <c r="G1491" s="40"/>
      <c r="H1491" s="40"/>
      <c r="I1491" s="40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</row>
    <row r="1492" ht="14.25" customHeight="1">
      <c r="A1492" s="88"/>
      <c r="B1492" s="24"/>
      <c r="C1492" s="9"/>
      <c r="D1492" s="9"/>
      <c r="E1492" s="9"/>
      <c r="F1492" s="40"/>
      <c r="G1492" s="40"/>
      <c r="H1492" s="40"/>
      <c r="I1492" s="40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</row>
    <row r="1493" ht="14.25" customHeight="1">
      <c r="A1493" s="88"/>
      <c r="B1493" s="24"/>
      <c r="C1493" s="9"/>
      <c r="D1493" s="9"/>
      <c r="E1493" s="9"/>
      <c r="F1493" s="40"/>
      <c r="G1493" s="40"/>
      <c r="H1493" s="40"/>
      <c r="I1493" s="40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</row>
    <row r="1494" ht="14.25" customHeight="1">
      <c r="A1494" s="88"/>
      <c r="B1494" s="24"/>
      <c r="C1494" s="9"/>
      <c r="D1494" s="9"/>
      <c r="E1494" s="9"/>
      <c r="F1494" s="40"/>
      <c r="G1494" s="40"/>
      <c r="H1494" s="40"/>
      <c r="I1494" s="40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</row>
    <row r="1495" ht="14.25" customHeight="1">
      <c r="A1495" s="88"/>
      <c r="B1495" s="24"/>
      <c r="C1495" s="9"/>
      <c r="D1495" s="9"/>
      <c r="E1495" s="9"/>
      <c r="F1495" s="40"/>
      <c r="G1495" s="40"/>
      <c r="H1495" s="40"/>
      <c r="I1495" s="40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</row>
    <row r="1496" ht="14.25" customHeight="1">
      <c r="A1496" s="88"/>
      <c r="B1496" s="24"/>
      <c r="C1496" s="9"/>
      <c r="D1496" s="9"/>
      <c r="E1496" s="9"/>
      <c r="F1496" s="40"/>
      <c r="G1496" s="40"/>
      <c r="H1496" s="40"/>
      <c r="I1496" s="40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</row>
    <row r="1497" ht="14.25" customHeight="1">
      <c r="A1497" s="88"/>
      <c r="B1497" s="24"/>
      <c r="C1497" s="9"/>
      <c r="D1497" s="9"/>
      <c r="E1497" s="9"/>
      <c r="F1497" s="40"/>
      <c r="G1497" s="40"/>
      <c r="H1497" s="40"/>
      <c r="I1497" s="40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</row>
    <row r="1498" ht="14.25" customHeight="1">
      <c r="A1498" s="88"/>
      <c r="B1498" s="24"/>
      <c r="C1498" s="9"/>
      <c r="D1498" s="9"/>
      <c r="E1498" s="9"/>
      <c r="F1498" s="40"/>
      <c r="G1498" s="40"/>
      <c r="H1498" s="40"/>
      <c r="I1498" s="40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</row>
    <row r="1499" ht="14.25" customHeight="1">
      <c r="A1499" s="88"/>
      <c r="B1499" s="24"/>
      <c r="C1499" s="9"/>
      <c r="D1499" s="9"/>
      <c r="E1499" s="9"/>
      <c r="F1499" s="40"/>
      <c r="G1499" s="40"/>
      <c r="H1499" s="40"/>
      <c r="I1499" s="40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</row>
    <row r="1500" ht="14.25" customHeight="1">
      <c r="A1500" s="88"/>
      <c r="B1500" s="24"/>
      <c r="C1500" s="9"/>
      <c r="D1500" s="9"/>
      <c r="E1500" s="9"/>
      <c r="F1500" s="40"/>
      <c r="G1500" s="40"/>
      <c r="H1500" s="40"/>
      <c r="I1500" s="40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</row>
    <row r="1501" ht="14.25" customHeight="1">
      <c r="A1501" s="88"/>
      <c r="B1501" s="24"/>
      <c r="C1501" s="9"/>
      <c r="D1501" s="9"/>
      <c r="E1501" s="9"/>
      <c r="F1501" s="40"/>
      <c r="G1501" s="40"/>
      <c r="H1501" s="40"/>
      <c r="I1501" s="40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</row>
    <row r="1502" ht="14.25" customHeight="1">
      <c r="A1502" s="88"/>
      <c r="B1502" s="24"/>
      <c r="C1502" s="9"/>
      <c r="D1502" s="9"/>
      <c r="E1502" s="9"/>
      <c r="F1502" s="40"/>
      <c r="G1502" s="40"/>
      <c r="H1502" s="40"/>
      <c r="I1502" s="40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</row>
    <row r="1503" ht="14.25" customHeight="1">
      <c r="A1503" s="88"/>
      <c r="B1503" s="24"/>
      <c r="C1503" s="9"/>
      <c r="D1503" s="9"/>
      <c r="E1503" s="9"/>
      <c r="F1503" s="40"/>
      <c r="G1503" s="40"/>
      <c r="H1503" s="40"/>
      <c r="I1503" s="40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</row>
    <row r="1504" ht="14.25" customHeight="1">
      <c r="A1504" s="88"/>
      <c r="B1504" s="24"/>
      <c r="C1504" s="9"/>
      <c r="D1504" s="9"/>
      <c r="E1504" s="9"/>
      <c r="F1504" s="40"/>
      <c r="G1504" s="40"/>
      <c r="H1504" s="40"/>
      <c r="I1504" s="40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</row>
    <row r="1505" ht="14.25" customHeight="1">
      <c r="A1505" s="88"/>
      <c r="B1505" s="24"/>
      <c r="C1505" s="9"/>
      <c r="D1505" s="9"/>
      <c r="E1505" s="9"/>
      <c r="F1505" s="40"/>
      <c r="G1505" s="40"/>
      <c r="H1505" s="40"/>
      <c r="I1505" s="40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</row>
    <row r="1506" ht="14.25" customHeight="1">
      <c r="A1506" s="88"/>
      <c r="B1506" s="24"/>
      <c r="C1506" s="9"/>
      <c r="D1506" s="9"/>
      <c r="E1506" s="9"/>
      <c r="F1506" s="40"/>
      <c r="G1506" s="40"/>
      <c r="H1506" s="40"/>
      <c r="I1506" s="40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</row>
    <row r="1507" ht="14.25" customHeight="1">
      <c r="A1507" s="88"/>
      <c r="B1507" s="24"/>
      <c r="C1507" s="9"/>
      <c r="D1507" s="9"/>
      <c r="E1507" s="9"/>
      <c r="F1507" s="40"/>
      <c r="G1507" s="40"/>
      <c r="H1507" s="40"/>
      <c r="I1507" s="40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</row>
    <row r="1508" ht="14.25" customHeight="1">
      <c r="A1508" s="88"/>
      <c r="B1508" s="24"/>
      <c r="C1508" s="9"/>
      <c r="D1508" s="9"/>
      <c r="E1508" s="9"/>
      <c r="F1508" s="40"/>
      <c r="G1508" s="40"/>
      <c r="H1508" s="40"/>
      <c r="I1508" s="40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</row>
    <row r="1509" ht="14.25" customHeight="1">
      <c r="A1509" s="88"/>
      <c r="B1509" s="24"/>
      <c r="C1509" s="9"/>
      <c r="D1509" s="9"/>
      <c r="E1509" s="9"/>
      <c r="F1509" s="40"/>
      <c r="G1509" s="40"/>
      <c r="H1509" s="40"/>
      <c r="I1509" s="40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</row>
    <row r="1510" ht="14.25" customHeight="1">
      <c r="A1510" s="88"/>
      <c r="B1510" s="24"/>
      <c r="C1510" s="9"/>
      <c r="D1510" s="9"/>
      <c r="E1510" s="9"/>
      <c r="F1510" s="40"/>
      <c r="G1510" s="40"/>
      <c r="H1510" s="40"/>
      <c r="I1510" s="40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</row>
    <row r="1511" ht="14.25" customHeight="1">
      <c r="A1511" s="88"/>
      <c r="B1511" s="24"/>
      <c r="C1511" s="9"/>
      <c r="D1511" s="9"/>
      <c r="E1511" s="9"/>
      <c r="F1511" s="40"/>
      <c r="G1511" s="40"/>
      <c r="H1511" s="40"/>
      <c r="I1511" s="40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</row>
    <row r="1512" ht="14.25" customHeight="1">
      <c r="A1512" s="88"/>
      <c r="B1512" s="24"/>
      <c r="C1512" s="9"/>
      <c r="D1512" s="9"/>
      <c r="E1512" s="9"/>
      <c r="F1512" s="40"/>
      <c r="G1512" s="40"/>
      <c r="H1512" s="40"/>
      <c r="I1512" s="40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</row>
    <row r="1513" ht="14.25" customHeight="1">
      <c r="A1513" s="88"/>
      <c r="B1513" s="24"/>
      <c r="C1513" s="9"/>
      <c r="D1513" s="9"/>
      <c r="E1513" s="9"/>
      <c r="F1513" s="40"/>
      <c r="G1513" s="40"/>
      <c r="H1513" s="40"/>
      <c r="I1513" s="40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</row>
    <row r="1514" ht="14.25" customHeight="1">
      <c r="A1514" s="88"/>
      <c r="B1514" s="24"/>
      <c r="C1514" s="9"/>
      <c r="D1514" s="9"/>
      <c r="E1514" s="9"/>
      <c r="F1514" s="40"/>
      <c r="G1514" s="40"/>
      <c r="H1514" s="40"/>
      <c r="I1514" s="40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</row>
    <row r="1515" ht="14.25" customHeight="1">
      <c r="A1515" s="88"/>
      <c r="B1515" s="24"/>
      <c r="C1515" s="9"/>
      <c r="D1515" s="9"/>
      <c r="E1515" s="9"/>
      <c r="F1515" s="40"/>
      <c r="G1515" s="40"/>
      <c r="H1515" s="40"/>
      <c r="I1515" s="40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</row>
    <row r="1516" ht="14.25" customHeight="1">
      <c r="A1516" s="88"/>
      <c r="B1516" s="24"/>
      <c r="C1516" s="9"/>
      <c r="D1516" s="9"/>
      <c r="E1516" s="9"/>
      <c r="F1516" s="40"/>
      <c r="G1516" s="40"/>
      <c r="H1516" s="40"/>
      <c r="I1516" s="40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</row>
    <row r="1517" ht="14.25" customHeight="1">
      <c r="A1517" s="88"/>
      <c r="B1517" s="24"/>
      <c r="C1517" s="9"/>
      <c r="D1517" s="9"/>
      <c r="E1517" s="9"/>
      <c r="F1517" s="40"/>
      <c r="G1517" s="40"/>
      <c r="H1517" s="40"/>
      <c r="I1517" s="40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</row>
    <row r="1518" ht="14.25" customHeight="1">
      <c r="A1518" s="88"/>
      <c r="B1518" s="24"/>
      <c r="C1518" s="9"/>
      <c r="D1518" s="9"/>
      <c r="E1518" s="9"/>
      <c r="F1518" s="40"/>
      <c r="G1518" s="40"/>
      <c r="H1518" s="40"/>
      <c r="I1518" s="40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</row>
    <row r="1519" ht="14.25" customHeight="1">
      <c r="A1519" s="88"/>
      <c r="B1519" s="24"/>
      <c r="C1519" s="9"/>
      <c r="D1519" s="9"/>
      <c r="E1519" s="9"/>
      <c r="F1519" s="40"/>
      <c r="G1519" s="40"/>
      <c r="H1519" s="40"/>
      <c r="I1519" s="40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</row>
    <row r="1520" ht="14.25" customHeight="1">
      <c r="A1520" s="88"/>
      <c r="B1520" s="24"/>
      <c r="C1520" s="9"/>
      <c r="D1520" s="9"/>
      <c r="E1520" s="9"/>
      <c r="F1520" s="40"/>
      <c r="G1520" s="40"/>
      <c r="H1520" s="40"/>
      <c r="I1520" s="40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</row>
    <row r="1521" ht="14.25" customHeight="1">
      <c r="A1521" s="88"/>
      <c r="B1521" s="24"/>
      <c r="C1521" s="9"/>
      <c r="D1521" s="9"/>
      <c r="E1521" s="9"/>
      <c r="F1521" s="40"/>
      <c r="G1521" s="40"/>
      <c r="H1521" s="40"/>
      <c r="I1521" s="40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</row>
    <row r="1522" ht="14.25" customHeight="1">
      <c r="A1522" s="88"/>
      <c r="B1522" s="24"/>
      <c r="C1522" s="9"/>
      <c r="D1522" s="9"/>
      <c r="E1522" s="9"/>
      <c r="F1522" s="40"/>
      <c r="G1522" s="40"/>
      <c r="H1522" s="40"/>
      <c r="I1522" s="40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</row>
    <row r="1523" ht="14.25" customHeight="1">
      <c r="A1523" s="88"/>
      <c r="B1523" s="24"/>
      <c r="C1523" s="9"/>
      <c r="D1523" s="9"/>
      <c r="E1523" s="9"/>
      <c r="F1523" s="40"/>
      <c r="G1523" s="40"/>
      <c r="H1523" s="40"/>
      <c r="I1523" s="40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</row>
    <row r="1524" ht="14.25" customHeight="1">
      <c r="A1524" s="88"/>
      <c r="B1524" s="24"/>
      <c r="C1524" s="9"/>
      <c r="D1524" s="9"/>
      <c r="E1524" s="9"/>
      <c r="F1524" s="40"/>
      <c r="G1524" s="40"/>
      <c r="H1524" s="40"/>
      <c r="I1524" s="40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</row>
    <row r="1525" ht="14.25" customHeight="1">
      <c r="A1525" s="88"/>
      <c r="B1525" s="24"/>
      <c r="C1525" s="9"/>
      <c r="D1525" s="9"/>
      <c r="E1525" s="9"/>
      <c r="F1525" s="40"/>
      <c r="G1525" s="40"/>
      <c r="H1525" s="40"/>
      <c r="I1525" s="40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</row>
    <row r="1526" ht="14.25" customHeight="1">
      <c r="A1526" s="88"/>
      <c r="B1526" s="24"/>
      <c r="C1526" s="9"/>
      <c r="D1526" s="9"/>
      <c r="E1526" s="9"/>
      <c r="F1526" s="40"/>
      <c r="G1526" s="40"/>
      <c r="H1526" s="40"/>
      <c r="I1526" s="40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</row>
    <row r="1527" ht="14.25" customHeight="1">
      <c r="A1527" s="88"/>
      <c r="B1527" s="24"/>
      <c r="C1527" s="9"/>
      <c r="D1527" s="9"/>
      <c r="E1527" s="9"/>
      <c r="F1527" s="40"/>
      <c r="G1527" s="40"/>
      <c r="H1527" s="40"/>
      <c r="I1527" s="40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</row>
    <row r="1528" ht="14.25" customHeight="1">
      <c r="A1528" s="88"/>
      <c r="B1528" s="24"/>
      <c r="C1528" s="9"/>
      <c r="D1528" s="9"/>
      <c r="E1528" s="9"/>
      <c r="F1528" s="40"/>
      <c r="G1528" s="40"/>
      <c r="H1528" s="40"/>
      <c r="I1528" s="40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</row>
    <row r="1529" ht="14.25" customHeight="1">
      <c r="A1529" s="88"/>
      <c r="B1529" s="24"/>
      <c r="C1529" s="9"/>
      <c r="D1529" s="9"/>
      <c r="E1529" s="9"/>
      <c r="F1529" s="40"/>
      <c r="G1529" s="40"/>
      <c r="H1529" s="40"/>
      <c r="I1529" s="40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</row>
    <row r="1530" ht="14.25" customHeight="1">
      <c r="A1530" s="88"/>
      <c r="B1530" s="24"/>
      <c r="C1530" s="9"/>
      <c r="D1530" s="9"/>
      <c r="E1530" s="9"/>
      <c r="F1530" s="40"/>
      <c r="G1530" s="40"/>
      <c r="H1530" s="40"/>
      <c r="I1530" s="40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</row>
    <row r="1531" ht="14.25" customHeight="1">
      <c r="A1531" s="88"/>
      <c r="B1531" s="24"/>
      <c r="C1531" s="9"/>
      <c r="D1531" s="9"/>
      <c r="E1531" s="9"/>
      <c r="F1531" s="40"/>
      <c r="G1531" s="40"/>
      <c r="H1531" s="40"/>
      <c r="I1531" s="40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</row>
    <row r="1532" ht="14.25" customHeight="1">
      <c r="A1532" s="88"/>
      <c r="B1532" s="24"/>
      <c r="C1532" s="9"/>
      <c r="D1532" s="9"/>
      <c r="E1532" s="9"/>
      <c r="F1532" s="40"/>
      <c r="G1532" s="40"/>
      <c r="H1532" s="40"/>
      <c r="I1532" s="40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</row>
    <row r="1533" ht="14.25" customHeight="1">
      <c r="A1533" s="88"/>
      <c r="B1533" s="24"/>
      <c r="C1533" s="9"/>
      <c r="D1533" s="9"/>
      <c r="E1533" s="9"/>
      <c r="F1533" s="40"/>
      <c r="G1533" s="40"/>
      <c r="H1533" s="40"/>
      <c r="I1533" s="40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</row>
    <row r="1534" ht="14.25" customHeight="1">
      <c r="A1534" s="88"/>
      <c r="B1534" s="24"/>
      <c r="C1534" s="9"/>
      <c r="D1534" s="9"/>
      <c r="E1534" s="9"/>
      <c r="F1534" s="40"/>
      <c r="G1534" s="40"/>
      <c r="H1534" s="40"/>
      <c r="I1534" s="40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</row>
    <row r="1535" ht="14.25" customHeight="1">
      <c r="A1535" s="88"/>
      <c r="B1535" s="24"/>
      <c r="C1535" s="9"/>
      <c r="D1535" s="9"/>
      <c r="E1535" s="9"/>
      <c r="F1535" s="40"/>
      <c r="G1535" s="40"/>
      <c r="H1535" s="40"/>
      <c r="I1535" s="40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</row>
    <row r="1536" ht="14.25" customHeight="1">
      <c r="A1536" s="88"/>
      <c r="B1536" s="24"/>
      <c r="C1536" s="9"/>
      <c r="D1536" s="9"/>
      <c r="E1536" s="9"/>
      <c r="F1536" s="40"/>
      <c r="G1536" s="40"/>
      <c r="H1536" s="40"/>
      <c r="I1536" s="40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</row>
    <row r="1537" ht="14.25" customHeight="1">
      <c r="A1537" s="88"/>
      <c r="B1537" s="24"/>
      <c r="C1537" s="9"/>
      <c r="D1537" s="9"/>
      <c r="E1537" s="9"/>
      <c r="F1537" s="40"/>
      <c r="G1537" s="40"/>
      <c r="H1537" s="40"/>
      <c r="I1537" s="40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</row>
    <row r="1538" ht="14.25" customHeight="1">
      <c r="A1538" s="88"/>
      <c r="B1538" s="24"/>
      <c r="C1538" s="9"/>
      <c r="D1538" s="9"/>
      <c r="E1538" s="9"/>
      <c r="F1538" s="40"/>
      <c r="G1538" s="40"/>
      <c r="H1538" s="40"/>
      <c r="I1538" s="40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</row>
    <row r="1539" ht="14.25" customHeight="1">
      <c r="A1539" s="88"/>
      <c r="B1539" s="24"/>
      <c r="C1539" s="9"/>
      <c r="D1539" s="9"/>
      <c r="E1539" s="9"/>
      <c r="F1539" s="40"/>
      <c r="G1539" s="40"/>
      <c r="H1539" s="40"/>
      <c r="I1539" s="40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</row>
    <row r="1540" ht="14.25" customHeight="1">
      <c r="A1540" s="88"/>
      <c r="B1540" s="24"/>
      <c r="C1540" s="9"/>
      <c r="D1540" s="9"/>
      <c r="E1540" s="9"/>
      <c r="F1540" s="40"/>
      <c r="G1540" s="40"/>
      <c r="H1540" s="40"/>
      <c r="I1540" s="40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</row>
    <row r="1541" ht="14.25" customHeight="1">
      <c r="A1541" s="88"/>
      <c r="B1541" s="24"/>
      <c r="C1541" s="9"/>
      <c r="D1541" s="9"/>
      <c r="E1541" s="9"/>
      <c r="F1541" s="40"/>
      <c r="G1541" s="40"/>
      <c r="H1541" s="40"/>
      <c r="I1541" s="40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</row>
    <row r="1542" ht="14.25" customHeight="1">
      <c r="A1542" s="88"/>
      <c r="B1542" s="24"/>
      <c r="C1542" s="9"/>
      <c r="D1542" s="9"/>
      <c r="E1542" s="9"/>
      <c r="F1542" s="40"/>
      <c r="G1542" s="40"/>
      <c r="H1542" s="40"/>
      <c r="I1542" s="40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</row>
    <row r="1543" ht="14.25" customHeight="1">
      <c r="A1543" s="88"/>
      <c r="B1543" s="24"/>
      <c r="C1543" s="9"/>
      <c r="D1543" s="9"/>
      <c r="E1543" s="9"/>
      <c r="F1543" s="40"/>
      <c r="G1543" s="40"/>
      <c r="H1543" s="40"/>
      <c r="I1543" s="40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</row>
    <row r="1544" ht="14.25" customHeight="1">
      <c r="A1544" s="88"/>
      <c r="B1544" s="24"/>
      <c r="C1544" s="9"/>
      <c r="D1544" s="9"/>
      <c r="E1544" s="9"/>
      <c r="F1544" s="40"/>
      <c r="G1544" s="40"/>
      <c r="H1544" s="40"/>
      <c r="I1544" s="40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</row>
    <row r="1545" ht="14.25" customHeight="1">
      <c r="A1545" s="88"/>
      <c r="B1545" s="24"/>
      <c r="C1545" s="9"/>
      <c r="D1545" s="9"/>
      <c r="E1545" s="9"/>
      <c r="F1545" s="40"/>
      <c r="G1545" s="40"/>
      <c r="H1545" s="40"/>
      <c r="I1545" s="40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</row>
    <row r="1546" ht="14.25" customHeight="1">
      <c r="A1546" s="88"/>
      <c r="B1546" s="24"/>
      <c r="C1546" s="9"/>
      <c r="D1546" s="9"/>
      <c r="E1546" s="9"/>
      <c r="F1546" s="40"/>
      <c r="G1546" s="40"/>
      <c r="H1546" s="40"/>
      <c r="I1546" s="40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</row>
    <row r="1547" ht="14.25" customHeight="1">
      <c r="A1547" s="88"/>
      <c r="B1547" s="24"/>
      <c r="C1547" s="9"/>
      <c r="D1547" s="9"/>
      <c r="E1547" s="9"/>
      <c r="F1547" s="40"/>
      <c r="G1547" s="40"/>
      <c r="H1547" s="40"/>
      <c r="I1547" s="40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</row>
    <row r="1548" ht="14.25" customHeight="1">
      <c r="A1548" s="88"/>
      <c r="B1548" s="24"/>
      <c r="C1548" s="9"/>
      <c r="D1548" s="9"/>
      <c r="E1548" s="9"/>
      <c r="F1548" s="40"/>
      <c r="G1548" s="40"/>
      <c r="H1548" s="40"/>
      <c r="I1548" s="40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</row>
    <row r="1549" ht="14.25" customHeight="1">
      <c r="A1549" s="88"/>
      <c r="B1549" s="24"/>
      <c r="C1549" s="9"/>
      <c r="D1549" s="9"/>
      <c r="E1549" s="9"/>
      <c r="F1549" s="40"/>
      <c r="G1549" s="40"/>
      <c r="H1549" s="40"/>
      <c r="I1549" s="40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</row>
    <row r="1550" ht="14.25" customHeight="1">
      <c r="A1550" s="88"/>
      <c r="B1550" s="24"/>
      <c r="C1550" s="9"/>
      <c r="D1550" s="9"/>
      <c r="E1550" s="9"/>
      <c r="F1550" s="40"/>
      <c r="G1550" s="40"/>
      <c r="H1550" s="40"/>
      <c r="I1550" s="40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</row>
    <row r="1551" ht="14.25" customHeight="1">
      <c r="A1551" s="88"/>
      <c r="B1551" s="24"/>
      <c r="C1551" s="9"/>
      <c r="D1551" s="9"/>
      <c r="E1551" s="9"/>
      <c r="F1551" s="40"/>
      <c r="G1551" s="40"/>
      <c r="H1551" s="40"/>
      <c r="I1551" s="40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</row>
    <row r="1552" ht="14.25" customHeight="1">
      <c r="A1552" s="88"/>
      <c r="B1552" s="24"/>
      <c r="C1552" s="9"/>
      <c r="D1552" s="9"/>
      <c r="E1552" s="9"/>
      <c r="F1552" s="40"/>
      <c r="G1552" s="40"/>
      <c r="H1552" s="40"/>
      <c r="I1552" s="40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</row>
    <row r="1553" ht="14.25" customHeight="1">
      <c r="A1553" s="88"/>
      <c r="B1553" s="24"/>
      <c r="C1553" s="9"/>
      <c r="D1553" s="9"/>
      <c r="E1553" s="9"/>
      <c r="F1553" s="40"/>
      <c r="G1553" s="40"/>
      <c r="H1553" s="40"/>
      <c r="I1553" s="40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</row>
    <row r="1554" ht="14.25" customHeight="1">
      <c r="A1554" s="88"/>
      <c r="B1554" s="24"/>
      <c r="C1554" s="9"/>
      <c r="D1554" s="9"/>
      <c r="E1554" s="9"/>
      <c r="F1554" s="40"/>
      <c r="G1554" s="40"/>
      <c r="H1554" s="40"/>
      <c r="I1554" s="40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</row>
    <row r="1555" ht="14.25" customHeight="1">
      <c r="A1555" s="88"/>
      <c r="B1555" s="24"/>
      <c r="C1555" s="9"/>
      <c r="D1555" s="9"/>
      <c r="E1555" s="9"/>
      <c r="F1555" s="40"/>
      <c r="G1555" s="40"/>
      <c r="H1555" s="40"/>
      <c r="I1555" s="40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</row>
    <row r="1556" ht="14.25" customHeight="1">
      <c r="A1556" s="88"/>
      <c r="B1556" s="24"/>
      <c r="C1556" s="9"/>
      <c r="D1556" s="9"/>
      <c r="E1556" s="9"/>
      <c r="F1556" s="40"/>
      <c r="G1556" s="40"/>
      <c r="H1556" s="40"/>
      <c r="I1556" s="40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</row>
    <row r="1557" ht="14.25" customHeight="1">
      <c r="A1557" s="88"/>
      <c r="B1557" s="24"/>
      <c r="C1557" s="9"/>
      <c r="D1557" s="9"/>
      <c r="E1557" s="9"/>
      <c r="F1557" s="40"/>
      <c r="G1557" s="40"/>
      <c r="H1557" s="40"/>
      <c r="I1557" s="40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</row>
    <row r="1558" ht="14.25" customHeight="1">
      <c r="A1558" s="88"/>
      <c r="B1558" s="24"/>
      <c r="C1558" s="9"/>
      <c r="D1558" s="9"/>
      <c r="E1558" s="9"/>
      <c r="F1558" s="40"/>
      <c r="G1558" s="40"/>
      <c r="H1558" s="40"/>
      <c r="I1558" s="40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</row>
    <row r="1559" ht="14.25" customHeight="1">
      <c r="A1559" s="88"/>
      <c r="B1559" s="24"/>
      <c r="C1559" s="9"/>
      <c r="D1559" s="9"/>
      <c r="E1559" s="9"/>
      <c r="F1559" s="40"/>
      <c r="G1559" s="40"/>
      <c r="H1559" s="40"/>
      <c r="I1559" s="40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</row>
    <row r="1560" ht="14.25" customHeight="1">
      <c r="A1560" s="88"/>
      <c r="B1560" s="24"/>
      <c r="C1560" s="9"/>
      <c r="D1560" s="9"/>
      <c r="E1560" s="9"/>
      <c r="F1560" s="40"/>
      <c r="G1560" s="40"/>
      <c r="H1560" s="40"/>
      <c r="I1560" s="40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</row>
    <row r="1561" ht="14.25" customHeight="1">
      <c r="A1561" s="88"/>
      <c r="B1561" s="24"/>
      <c r="C1561" s="9"/>
      <c r="D1561" s="9"/>
      <c r="E1561" s="9"/>
      <c r="F1561" s="40"/>
      <c r="G1561" s="40"/>
      <c r="H1561" s="40"/>
      <c r="I1561" s="40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</row>
    <row r="1562" ht="14.25" customHeight="1">
      <c r="A1562" s="88"/>
      <c r="B1562" s="24"/>
      <c r="C1562" s="9"/>
      <c r="D1562" s="9"/>
      <c r="E1562" s="9"/>
      <c r="F1562" s="40"/>
      <c r="G1562" s="40"/>
      <c r="H1562" s="40"/>
      <c r="I1562" s="40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</row>
    <row r="1563" ht="14.25" customHeight="1">
      <c r="A1563" s="88"/>
      <c r="B1563" s="24"/>
      <c r="C1563" s="9"/>
      <c r="D1563" s="9"/>
      <c r="E1563" s="9"/>
      <c r="F1563" s="40"/>
      <c r="G1563" s="40"/>
      <c r="H1563" s="40"/>
      <c r="I1563" s="40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</row>
    <row r="1564" ht="14.25" customHeight="1">
      <c r="A1564" s="88"/>
      <c r="B1564" s="24"/>
      <c r="C1564" s="9"/>
      <c r="D1564" s="9"/>
      <c r="E1564" s="9"/>
      <c r="F1564" s="40"/>
      <c r="G1564" s="40"/>
      <c r="H1564" s="40"/>
      <c r="I1564" s="40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</row>
    <row r="1565" ht="14.25" customHeight="1">
      <c r="A1565" s="88"/>
      <c r="B1565" s="24"/>
      <c r="C1565" s="9"/>
      <c r="D1565" s="9"/>
      <c r="E1565" s="9"/>
      <c r="F1565" s="40"/>
      <c r="G1565" s="40"/>
      <c r="H1565" s="40"/>
      <c r="I1565" s="40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</row>
    <row r="1566" ht="14.25" customHeight="1">
      <c r="A1566" s="88"/>
      <c r="B1566" s="24"/>
      <c r="C1566" s="9"/>
      <c r="D1566" s="9"/>
      <c r="E1566" s="9"/>
      <c r="F1566" s="40"/>
      <c r="G1566" s="40"/>
      <c r="H1566" s="40"/>
      <c r="I1566" s="40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</row>
    <row r="1567" ht="14.25" customHeight="1">
      <c r="A1567" s="88"/>
      <c r="B1567" s="24"/>
      <c r="C1567" s="9"/>
      <c r="D1567" s="9"/>
      <c r="E1567" s="9"/>
      <c r="F1567" s="40"/>
      <c r="G1567" s="40"/>
      <c r="H1567" s="40"/>
      <c r="I1567" s="40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</row>
    <row r="1568" ht="14.25" customHeight="1">
      <c r="A1568" s="88"/>
      <c r="B1568" s="24"/>
      <c r="C1568" s="9"/>
      <c r="D1568" s="9"/>
      <c r="E1568" s="9"/>
      <c r="F1568" s="40"/>
      <c r="G1568" s="40"/>
      <c r="H1568" s="40"/>
      <c r="I1568" s="40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</row>
    <row r="1569" ht="14.25" customHeight="1">
      <c r="A1569" s="88"/>
      <c r="B1569" s="24"/>
      <c r="C1569" s="9"/>
      <c r="D1569" s="9"/>
      <c r="E1569" s="9"/>
      <c r="F1569" s="40"/>
      <c r="G1569" s="40"/>
      <c r="H1569" s="40"/>
      <c r="I1569" s="40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</row>
    <row r="1570" ht="14.25" customHeight="1">
      <c r="A1570" s="88"/>
      <c r="B1570" s="24"/>
      <c r="C1570" s="9"/>
      <c r="D1570" s="9"/>
      <c r="E1570" s="9"/>
      <c r="F1570" s="40"/>
      <c r="G1570" s="40"/>
      <c r="H1570" s="40"/>
      <c r="I1570" s="40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</row>
    <row r="1571" ht="14.25" customHeight="1">
      <c r="A1571" s="88"/>
      <c r="B1571" s="24"/>
      <c r="C1571" s="9"/>
      <c r="D1571" s="9"/>
      <c r="E1571" s="9"/>
      <c r="F1571" s="40"/>
      <c r="G1571" s="40"/>
      <c r="H1571" s="40"/>
      <c r="I1571" s="40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</row>
    <row r="1572" ht="14.25" customHeight="1">
      <c r="A1572" s="88"/>
      <c r="B1572" s="24"/>
      <c r="C1572" s="9"/>
      <c r="D1572" s="9"/>
      <c r="E1572" s="9"/>
      <c r="F1572" s="40"/>
      <c r="G1572" s="40"/>
      <c r="H1572" s="40"/>
      <c r="I1572" s="40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</row>
    <row r="1573" ht="14.25" customHeight="1">
      <c r="A1573" s="88"/>
      <c r="B1573" s="24"/>
      <c r="C1573" s="9"/>
      <c r="D1573" s="9"/>
      <c r="E1573" s="9"/>
      <c r="F1573" s="40"/>
      <c r="G1573" s="40"/>
      <c r="H1573" s="40"/>
      <c r="I1573" s="40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</row>
  </sheetData>
  <conditionalFormatting sqref="C1:C1573">
    <cfRule type="colorScale" priority="1">
      <colorScale>
        <cfvo type="min"/>
        <cfvo type="max"/>
        <color rgb="FFFCFCFF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12.29"/>
    <col customWidth="1" min="3" max="3" width="13.0"/>
    <col customWidth="1" min="4" max="4" width="12.29"/>
    <col customWidth="1" min="5" max="5" width="11.71"/>
    <col customWidth="1" min="6" max="9" width="12.29"/>
    <col customWidth="1" min="10" max="26" width="8.71"/>
  </cols>
  <sheetData>
    <row r="1" ht="14.25" customHeight="1">
      <c r="A1" s="7" t="s">
        <v>116</v>
      </c>
      <c r="C1" s="7" t="s">
        <v>117</v>
      </c>
    </row>
    <row r="2" ht="14.25" customHeight="1"/>
    <row r="3" ht="14.25" customHeight="1">
      <c r="A3" s="53" t="s">
        <v>118</v>
      </c>
      <c r="B3" s="54"/>
    </row>
    <row r="4" ht="14.25" customHeight="1">
      <c r="A4" s="9" t="s">
        <v>119</v>
      </c>
      <c r="B4" s="9">
        <v>0.2448385616216184</v>
      </c>
    </row>
    <row r="5" ht="14.25" customHeight="1">
      <c r="A5" s="9" t="s">
        <v>120</v>
      </c>
      <c r="B5" s="55">
        <v>0.059945921256943036</v>
      </c>
      <c r="C5" s="9" t="s">
        <v>121</v>
      </c>
    </row>
    <row r="6" ht="14.25" customHeight="1">
      <c r="A6" s="9" t="s">
        <v>122</v>
      </c>
      <c r="B6" s="9">
        <v>0.056505020529479436</v>
      </c>
    </row>
    <row r="7" ht="14.25" customHeight="1">
      <c r="A7" s="9" t="s">
        <v>123</v>
      </c>
      <c r="B7" s="9">
        <v>0.14640610886100208</v>
      </c>
    </row>
    <row r="8" ht="14.25" customHeight="1">
      <c r="A8" s="56" t="s">
        <v>124</v>
      </c>
      <c r="B8" s="56">
        <v>1372.0</v>
      </c>
    </row>
    <row r="9" ht="14.25" customHeight="1"/>
    <row r="10" ht="14.25" customHeight="1">
      <c r="A10" s="7" t="s">
        <v>125</v>
      </c>
    </row>
    <row r="11" ht="14.25" customHeight="1">
      <c r="A11" s="53"/>
      <c r="B11" s="53" t="s">
        <v>126</v>
      </c>
      <c r="C11" s="53" t="s">
        <v>127</v>
      </c>
      <c r="D11" s="53" t="s">
        <v>128</v>
      </c>
      <c r="E11" s="53" t="s">
        <v>129</v>
      </c>
      <c r="F11" s="53" t="s">
        <v>130</v>
      </c>
    </row>
    <row r="12" ht="14.25" customHeight="1">
      <c r="A12" s="9" t="s">
        <v>131</v>
      </c>
      <c r="B12" s="9">
        <v>5.0</v>
      </c>
      <c r="C12" s="9">
        <v>1.867135759229324</v>
      </c>
      <c r="D12" s="9">
        <v>0.37342715184586484</v>
      </c>
      <c r="E12" s="9">
        <v>17.421578245046042</v>
      </c>
      <c r="F12" s="9">
        <v>9.420227985967097E-17</v>
      </c>
    </row>
    <row r="13" ht="14.25" customHeight="1">
      <c r="A13" s="9" t="s">
        <v>132</v>
      </c>
      <c r="B13" s="9">
        <v>1366.0</v>
      </c>
      <c r="C13" s="9">
        <v>29.27986674034556</v>
      </c>
      <c r="D13" s="9">
        <v>0.02143474871181959</v>
      </c>
      <c r="E13" s="9"/>
      <c r="F13" s="9"/>
    </row>
    <row r="14" ht="14.25" customHeight="1">
      <c r="A14" s="56" t="s">
        <v>133</v>
      </c>
      <c r="B14" s="56">
        <v>1371.0</v>
      </c>
      <c r="C14" s="56">
        <v>31.147002499574885</v>
      </c>
      <c r="D14" s="56"/>
      <c r="E14" s="56"/>
      <c r="F14" s="56"/>
    </row>
    <row r="15" ht="14.25" customHeight="1"/>
    <row r="16" ht="14.25" customHeight="1">
      <c r="A16" s="53"/>
      <c r="B16" s="53" t="s">
        <v>134</v>
      </c>
      <c r="C16" s="53" t="s">
        <v>123</v>
      </c>
      <c r="D16" s="53" t="s">
        <v>135</v>
      </c>
      <c r="E16" s="53" t="s">
        <v>136</v>
      </c>
      <c r="F16" s="53" t="s">
        <v>137</v>
      </c>
      <c r="G16" s="53" t="s">
        <v>138</v>
      </c>
      <c r="H16" s="53" t="s">
        <v>139</v>
      </c>
      <c r="I16" s="53" t="s">
        <v>140</v>
      </c>
    </row>
    <row r="17" ht="14.25" customHeight="1">
      <c r="A17" s="57" t="s">
        <v>53</v>
      </c>
      <c r="B17" s="57">
        <v>0.010617714653135216</v>
      </c>
      <c r="C17" s="57">
        <v>0.13346870506267278</v>
      </c>
      <c r="D17" s="57">
        <v>0.07955209161690349</v>
      </c>
      <c r="E17" s="57">
        <v>0.9366051519046017</v>
      </c>
      <c r="F17" s="57">
        <v>-0.2512081314982631</v>
      </c>
      <c r="G17" s="57">
        <v>0.2724435608045335</v>
      </c>
      <c r="H17" s="57">
        <v>-0.2512081314982631</v>
      </c>
      <c r="I17" s="57">
        <v>0.2724435608045335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14.25" customHeight="1">
      <c r="A18" s="9" t="s">
        <v>55</v>
      </c>
      <c r="B18" s="9">
        <v>-0.26788311407460574</v>
      </c>
      <c r="C18" s="9">
        <v>0.08533049552759246</v>
      </c>
      <c r="D18" s="9">
        <v>-3.13935964414953</v>
      </c>
      <c r="E18" s="58">
        <v>0.0017294340186082332</v>
      </c>
      <c r="F18" s="9">
        <v>-0.43527613091356454</v>
      </c>
      <c r="G18" s="9">
        <v>-0.10049009723564697</v>
      </c>
      <c r="H18" s="9">
        <v>-0.43527613091356454</v>
      </c>
      <c r="I18" s="9">
        <v>-0.10049009723564697</v>
      </c>
    </row>
    <row r="19" ht="14.25" customHeight="1">
      <c r="A19" s="9" t="s">
        <v>56</v>
      </c>
      <c r="B19" s="9">
        <v>-0.023480002430272193</v>
      </c>
      <c r="C19" s="9">
        <v>0.014733680600140358</v>
      </c>
      <c r="D19" s="9">
        <v>-1.5936277612837972</v>
      </c>
      <c r="E19" s="59">
        <v>0.1112507749109775</v>
      </c>
      <c r="F19" s="9">
        <v>-0.05238309539311134</v>
      </c>
      <c r="G19" s="9">
        <v>0.005423090532566958</v>
      </c>
      <c r="H19" s="9">
        <v>-0.05238309539311134</v>
      </c>
      <c r="I19" s="9">
        <v>0.005423090532566958</v>
      </c>
    </row>
    <row r="20" ht="14.25" customHeight="1">
      <c r="A20" s="9" t="s">
        <v>57</v>
      </c>
      <c r="B20" s="9">
        <v>-0.10080877144710865</v>
      </c>
      <c r="C20" s="9">
        <v>0.13059843062955745</v>
      </c>
      <c r="D20" s="9">
        <v>-0.7718987966482752</v>
      </c>
      <c r="E20" s="59">
        <v>0.44030788458968984</v>
      </c>
      <c r="F20" s="9">
        <v>-0.35700399406181904</v>
      </c>
      <c r="G20" s="9">
        <v>0.15538645116760175</v>
      </c>
      <c r="H20" s="9">
        <v>-0.35700399406181904</v>
      </c>
      <c r="I20" s="9">
        <v>0.15538645116760175</v>
      </c>
    </row>
    <row r="21" ht="14.25" customHeight="1">
      <c r="A21" s="9" t="s">
        <v>59</v>
      </c>
      <c r="B21" s="9">
        <v>0.21234849408402567</v>
      </c>
      <c r="C21" s="9">
        <v>0.1333311714134902</v>
      </c>
      <c r="D21" s="9">
        <v>1.592639529322703</v>
      </c>
      <c r="E21" s="59">
        <v>0.11147243721719188</v>
      </c>
      <c r="F21" s="9">
        <v>-0.049207552011587274</v>
      </c>
      <c r="G21" s="9">
        <v>0.4739045401796386</v>
      </c>
      <c r="H21" s="9">
        <v>-0.049207552011587274</v>
      </c>
      <c r="I21" s="9">
        <v>0.4739045401796386</v>
      </c>
    </row>
    <row r="22" ht="14.25" customHeight="1">
      <c r="A22" s="56" t="s">
        <v>60</v>
      </c>
      <c r="B22" s="56">
        <v>-0.06626354407297178</v>
      </c>
      <c r="C22" s="56">
        <v>0.01804740321229096</v>
      </c>
      <c r="D22" s="56">
        <v>-3.671638700233827</v>
      </c>
      <c r="E22" s="60">
        <v>2.502945804742559E-4</v>
      </c>
      <c r="F22" s="56">
        <v>-0.10166717382029494</v>
      </c>
      <c r="G22" s="56">
        <v>-0.030859914325648607</v>
      </c>
      <c r="H22" s="56">
        <v>-0.10166717382029494</v>
      </c>
      <c r="I22" s="56">
        <v>-0.030859914325648607</v>
      </c>
    </row>
    <row r="23" ht="14.25" customHeight="1"/>
    <row r="24" ht="14.25" customHeight="1">
      <c r="A24" s="9" t="s">
        <v>143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46" width="4.43"/>
    <col customWidth="1" min="47" max="64" width="5.0"/>
  </cols>
  <sheetData>
    <row r="1" ht="14.25" customHeight="1">
      <c r="A1" s="4" t="s">
        <v>0</v>
      </c>
      <c r="B1" s="6">
        <v>1990.0</v>
      </c>
      <c r="C1" s="6">
        <v>1991.0</v>
      </c>
      <c r="D1" s="6">
        <v>1992.0</v>
      </c>
      <c r="E1" s="6">
        <v>1993.0</v>
      </c>
      <c r="F1" s="6">
        <v>1994.0</v>
      </c>
      <c r="G1" s="6">
        <v>1995.0</v>
      </c>
      <c r="H1" s="6">
        <v>1996.0</v>
      </c>
      <c r="I1" s="6">
        <v>1997.0</v>
      </c>
      <c r="J1" s="6">
        <v>1998.0</v>
      </c>
      <c r="K1" s="6">
        <v>1999.0</v>
      </c>
      <c r="L1" s="6">
        <v>2000.0</v>
      </c>
      <c r="M1" s="6">
        <v>2001.0</v>
      </c>
      <c r="N1" s="6">
        <v>2002.0</v>
      </c>
      <c r="O1" s="6">
        <v>2003.0</v>
      </c>
      <c r="P1" s="6">
        <v>2004.0</v>
      </c>
      <c r="Q1" s="6">
        <v>2005.0</v>
      </c>
      <c r="R1" s="6">
        <v>2006.0</v>
      </c>
      <c r="S1" s="6">
        <v>2007.0</v>
      </c>
      <c r="T1" s="6">
        <v>2008.0</v>
      </c>
      <c r="U1" s="6">
        <v>2009.0</v>
      </c>
      <c r="V1" s="6">
        <v>2010.0</v>
      </c>
      <c r="W1" s="6">
        <v>2011.0</v>
      </c>
      <c r="X1" s="6">
        <v>2012.0</v>
      </c>
      <c r="Y1" s="6">
        <v>2013.0</v>
      </c>
      <c r="Z1" s="6">
        <v>2014.0</v>
      </c>
      <c r="AA1" s="6">
        <v>2015.0</v>
      </c>
      <c r="AB1" s="6">
        <v>2016.0</v>
      </c>
      <c r="AC1" s="6">
        <v>2017.0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ht="14.25" customHeight="1">
      <c r="A2" s="12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4">
        <v>17.06928658111095</v>
      </c>
      <c r="L2" s="14">
        <v>16.83606370300885</v>
      </c>
      <c r="M2" s="14">
        <v>17.00979892020339</v>
      </c>
      <c r="N2" s="14">
        <v>16.93639344672317</v>
      </c>
      <c r="O2" s="14">
        <v>16.85744317776019</v>
      </c>
      <c r="P2" s="14">
        <v>15.00816488975259</v>
      </c>
      <c r="Q2" s="14">
        <v>14.88735299362279</v>
      </c>
      <c r="R2" s="14">
        <v>15.06534753849608</v>
      </c>
      <c r="S2" s="14">
        <v>15.62454205480323</v>
      </c>
      <c r="T2" s="14">
        <v>15.96081641246952</v>
      </c>
      <c r="U2" s="14">
        <v>16.63923591964517</v>
      </c>
      <c r="V2" s="14">
        <v>16.73721866548071</v>
      </c>
      <c r="W2" s="14">
        <v>16.23610186656667</v>
      </c>
      <c r="X2" s="14">
        <v>16.24676097705999</v>
      </c>
      <c r="Y2" s="14">
        <v>17.05878041978222</v>
      </c>
      <c r="Z2" s="14">
        <v>16.5300081931394</v>
      </c>
      <c r="AA2" s="14">
        <v>16.54121851662206</v>
      </c>
      <c r="AB2" s="14">
        <v>16.49128601318119</v>
      </c>
      <c r="AC2" s="14">
        <v>16.26195389939777</v>
      </c>
      <c r="AD2" s="14">
        <v>14.70169101470434</v>
      </c>
      <c r="AE2" s="14">
        <v>14.85714637774078</v>
      </c>
      <c r="AF2" s="14">
        <v>14.41094451499946</v>
      </c>
      <c r="AG2" s="14">
        <v>13.91746989186472</v>
      </c>
      <c r="AH2" s="14">
        <v>14.32717743027665</v>
      </c>
      <c r="AI2" s="14">
        <v>13.82842586844528</v>
      </c>
      <c r="AJ2" s="14">
        <v>13.29474624538563</v>
      </c>
      <c r="AK2" s="14">
        <v>12.52294838803093</v>
      </c>
      <c r="AL2" s="14">
        <v>12.21986644520774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</row>
    <row r="3" ht="14.25" customHeight="1">
      <c r="A3" s="21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3">
        <f t="shared" ref="K3:AL3" si="1">K2/MAX(2:2)</f>
        <v>1</v>
      </c>
      <c r="L3" s="23">
        <f t="shared" si="1"/>
        <v>0.9863366944</v>
      </c>
      <c r="M3" s="23">
        <f t="shared" si="1"/>
        <v>0.9965149299</v>
      </c>
      <c r="N3" s="23">
        <f t="shared" si="1"/>
        <v>0.9922144881</v>
      </c>
      <c r="O3" s="23">
        <f t="shared" si="1"/>
        <v>0.9875892058</v>
      </c>
      <c r="P3" s="23">
        <f t="shared" si="1"/>
        <v>0.8792496874</v>
      </c>
      <c r="Q3" s="23">
        <f t="shared" si="1"/>
        <v>0.8721719518</v>
      </c>
      <c r="R3" s="23">
        <f t="shared" si="1"/>
        <v>0.8825997189</v>
      </c>
      <c r="S3" s="23">
        <f t="shared" si="1"/>
        <v>0.9153599936</v>
      </c>
      <c r="T3" s="23">
        <f t="shared" si="1"/>
        <v>0.935060545</v>
      </c>
      <c r="U3" s="23">
        <f t="shared" si="1"/>
        <v>0.9748055867</v>
      </c>
      <c r="V3" s="23">
        <f t="shared" si="1"/>
        <v>0.980545882</v>
      </c>
      <c r="W3" s="23">
        <f t="shared" si="1"/>
        <v>0.9511880763</v>
      </c>
      <c r="X3" s="23">
        <f t="shared" si="1"/>
        <v>0.9518125377</v>
      </c>
      <c r="Y3" s="23">
        <f t="shared" si="1"/>
        <v>0.9993844991</v>
      </c>
      <c r="Z3" s="23">
        <f t="shared" si="1"/>
        <v>0.9684065069</v>
      </c>
      <c r="AA3" s="23">
        <f t="shared" si="1"/>
        <v>0.969063261</v>
      </c>
      <c r="AB3" s="23">
        <f t="shared" si="1"/>
        <v>0.9661379774</v>
      </c>
      <c r="AC3" s="23">
        <f t="shared" si="1"/>
        <v>0.9527026113</v>
      </c>
      <c r="AD3" s="23">
        <f t="shared" si="1"/>
        <v>0.86129499</v>
      </c>
      <c r="AE3" s="23">
        <f t="shared" si="1"/>
        <v>0.8704023046</v>
      </c>
      <c r="AF3" s="23">
        <f t="shared" si="1"/>
        <v>0.844261677</v>
      </c>
      <c r="AG3" s="23">
        <f t="shared" si="1"/>
        <v>0.8153515864</v>
      </c>
      <c r="AH3" s="23">
        <f t="shared" si="1"/>
        <v>0.8393542028</v>
      </c>
      <c r="AI3" s="23">
        <f t="shared" si="1"/>
        <v>0.8101349639</v>
      </c>
      <c r="AJ3" s="23">
        <f t="shared" si="1"/>
        <v>0.7788694731</v>
      </c>
      <c r="AK3" s="23">
        <f t="shared" si="1"/>
        <v>0.7336538835</v>
      </c>
      <c r="AL3" s="23">
        <f t="shared" si="1"/>
        <v>0.7158979016</v>
      </c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</row>
    <row r="4" ht="14.25" customHeight="1">
      <c r="A4" s="25" t="s">
        <v>44</v>
      </c>
      <c r="B4" s="9"/>
      <c r="C4" s="9"/>
      <c r="D4" s="9"/>
      <c r="E4" s="9"/>
      <c r="F4" s="9"/>
      <c r="G4" s="9"/>
      <c r="H4" s="9"/>
      <c r="I4" s="9"/>
      <c r="J4" s="9"/>
      <c r="K4" s="26">
        <v>-17.0</v>
      </c>
      <c r="L4" s="26">
        <v>-16.0</v>
      </c>
      <c r="M4" s="26">
        <v>-15.0</v>
      </c>
      <c r="N4" s="26">
        <v>-14.0</v>
      </c>
      <c r="O4" s="26">
        <v>-13.0</v>
      </c>
      <c r="P4" s="26">
        <v>-12.0</v>
      </c>
      <c r="Q4" s="26">
        <v>-11.0</v>
      </c>
      <c r="R4" s="26">
        <v>-10.0</v>
      </c>
      <c r="S4" s="26">
        <v>-9.0</v>
      </c>
      <c r="T4" s="26">
        <v>-8.0</v>
      </c>
      <c r="U4" s="26">
        <v>-7.0</v>
      </c>
      <c r="V4" s="26">
        <v>-6.0</v>
      </c>
      <c r="W4" s="26">
        <v>-5.0</v>
      </c>
      <c r="X4" s="26">
        <v>-4.0</v>
      </c>
      <c r="Y4" s="26">
        <v>-3.0</v>
      </c>
      <c r="Z4" s="26">
        <v>-2.0</v>
      </c>
      <c r="AA4" s="26">
        <v>-1.0</v>
      </c>
      <c r="AB4" s="26">
        <v>0.0</v>
      </c>
      <c r="AC4" s="26">
        <v>1.0</v>
      </c>
      <c r="AD4" s="26">
        <v>2.0</v>
      </c>
      <c r="AE4" s="26">
        <v>3.0</v>
      </c>
      <c r="AF4" s="26">
        <v>4.0</v>
      </c>
      <c r="AG4" s="26">
        <v>5.0</v>
      </c>
      <c r="AH4" s="26">
        <v>6.0</v>
      </c>
      <c r="AI4" s="26">
        <v>7.0</v>
      </c>
      <c r="AJ4" s="26">
        <v>8.0</v>
      </c>
      <c r="AK4" s="26">
        <v>9.0</v>
      </c>
      <c r="AL4" s="26">
        <v>10.0</v>
      </c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ht="14.25" customHeight="1">
      <c r="A5" s="25" t="s">
        <v>47</v>
      </c>
      <c r="B5" s="9"/>
      <c r="C5" s="9"/>
      <c r="D5" s="9"/>
      <c r="E5" s="9"/>
      <c r="F5" s="9"/>
      <c r="G5" s="9"/>
      <c r="H5" s="9"/>
      <c r="I5" s="9"/>
      <c r="J5" s="9"/>
      <c r="K5" s="26"/>
      <c r="L5" s="26"/>
      <c r="M5" s="26"/>
      <c r="N5" s="26"/>
      <c r="O5" s="26"/>
      <c r="P5" s="26"/>
      <c r="Q5" s="26"/>
      <c r="R5" s="26"/>
      <c r="S5" s="26"/>
      <c r="T5" s="26"/>
      <c r="U5" s="26" t="s">
        <v>48</v>
      </c>
      <c r="V5" s="26"/>
      <c r="W5" s="26"/>
      <c r="X5" s="26"/>
      <c r="Y5" s="26"/>
      <c r="Z5" s="26"/>
      <c r="AA5" s="26" t="s">
        <v>51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</row>
    <row r="6" ht="14.25" customHeight="1">
      <c r="A6" s="33" t="s">
        <v>55</v>
      </c>
      <c r="B6" s="40"/>
      <c r="C6" s="40"/>
      <c r="D6" s="40"/>
      <c r="E6" s="40"/>
      <c r="F6" s="40"/>
      <c r="G6" s="40"/>
      <c r="H6" s="40"/>
      <c r="I6" s="40"/>
      <c r="J6" s="40"/>
      <c r="K6" s="34">
        <v>0.0</v>
      </c>
      <c r="L6" s="34">
        <v>0.0</v>
      </c>
      <c r="M6" s="34">
        <v>0.0</v>
      </c>
      <c r="N6" s="34">
        <v>0.0</v>
      </c>
      <c r="O6" s="34">
        <v>0.0</v>
      </c>
      <c r="P6" s="34">
        <v>0.0</v>
      </c>
      <c r="Q6" s="34">
        <v>0.0</v>
      </c>
      <c r="R6" s="34">
        <v>0.0</v>
      </c>
      <c r="S6" s="34">
        <v>0.0</v>
      </c>
      <c r="T6" s="34">
        <v>0.0</v>
      </c>
      <c r="U6" s="34">
        <v>0.0</v>
      </c>
      <c r="V6" s="36">
        <v>0.002</v>
      </c>
      <c r="W6" s="36">
        <v>0.004</v>
      </c>
      <c r="X6" s="36">
        <v>0.006</v>
      </c>
      <c r="Y6" s="36">
        <v>0.008</v>
      </c>
      <c r="Z6" s="36">
        <v>0.01</v>
      </c>
      <c r="AA6" s="36">
        <v>0.0125</v>
      </c>
      <c r="AB6" s="36">
        <v>0.015</v>
      </c>
      <c r="AC6" s="36">
        <v>0.0175</v>
      </c>
      <c r="AD6" s="36">
        <v>0.02</v>
      </c>
      <c r="AE6" s="36">
        <v>0.025</v>
      </c>
      <c r="AF6" s="36">
        <v>0.03</v>
      </c>
      <c r="AG6" s="36">
        <v>0.035</v>
      </c>
      <c r="AH6" s="36">
        <v>0.04</v>
      </c>
      <c r="AI6" s="36">
        <v>0.045</v>
      </c>
      <c r="AJ6" s="36">
        <v>0.05</v>
      </c>
      <c r="AK6" s="36">
        <v>0.06</v>
      </c>
      <c r="AL6" s="36">
        <v>0.07</v>
      </c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</row>
    <row r="7" ht="14.25" customHeight="1">
      <c r="A7" s="33" t="s">
        <v>56</v>
      </c>
      <c r="B7" s="40"/>
      <c r="C7" s="40"/>
      <c r="D7" s="40"/>
      <c r="E7" s="40"/>
      <c r="F7" s="40"/>
      <c r="G7" s="40"/>
      <c r="H7" s="40"/>
      <c r="I7" s="40"/>
      <c r="J7" s="40"/>
      <c r="K7" s="43">
        <v>1.0</v>
      </c>
      <c r="L7" s="43">
        <v>1.0</v>
      </c>
      <c r="M7" s="43">
        <v>1.0</v>
      </c>
      <c r="N7" s="43">
        <v>1.0</v>
      </c>
      <c r="O7" s="43">
        <v>1.0</v>
      </c>
      <c r="P7" s="43">
        <v>1.0</v>
      </c>
      <c r="Q7" s="43">
        <v>1.0</v>
      </c>
      <c r="R7" s="43">
        <v>1.0</v>
      </c>
      <c r="S7" s="43">
        <v>1.0</v>
      </c>
      <c r="T7" s="43">
        <v>1.0</v>
      </c>
      <c r="U7" s="43">
        <v>1.0</v>
      </c>
      <c r="V7" s="43">
        <v>1.0</v>
      </c>
      <c r="W7" s="43">
        <v>1.0</v>
      </c>
      <c r="X7" s="43">
        <v>1.0</v>
      </c>
      <c r="Y7" s="43">
        <v>1.0</v>
      </c>
      <c r="Z7" s="43">
        <v>1.0</v>
      </c>
      <c r="AA7" s="43">
        <v>1.5</v>
      </c>
      <c r="AB7" s="43">
        <v>1.5</v>
      </c>
      <c r="AC7" s="43">
        <v>1.5</v>
      </c>
      <c r="AD7" s="43">
        <v>1.5</v>
      </c>
      <c r="AE7" s="43">
        <v>1.5</v>
      </c>
      <c r="AF7" s="43">
        <v>1.5</v>
      </c>
      <c r="AG7" s="43">
        <v>1.5</v>
      </c>
      <c r="AH7" s="43">
        <v>1.5</v>
      </c>
      <c r="AI7" s="43">
        <v>1.5</v>
      </c>
      <c r="AJ7" s="43">
        <v>1.5</v>
      </c>
      <c r="AK7" s="43">
        <v>1.5</v>
      </c>
      <c r="AL7" s="43">
        <v>1.5</v>
      </c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</row>
    <row r="8" ht="14.25" customHeight="1">
      <c r="A8" s="33" t="s">
        <v>57</v>
      </c>
      <c r="B8" s="40"/>
      <c r="C8" s="40"/>
      <c r="D8" s="40"/>
      <c r="E8" s="40"/>
      <c r="F8" s="40"/>
      <c r="G8" s="40"/>
      <c r="H8" s="40"/>
      <c r="I8" s="40"/>
      <c r="J8" s="40"/>
      <c r="K8" s="34">
        <v>0.0</v>
      </c>
      <c r="L8" s="34">
        <v>0.0</v>
      </c>
      <c r="M8" s="34">
        <v>0.0</v>
      </c>
      <c r="N8" s="34">
        <v>0.0</v>
      </c>
      <c r="O8" s="34">
        <v>0.0</v>
      </c>
      <c r="P8" s="34">
        <v>0.0</v>
      </c>
      <c r="Q8" s="34">
        <v>0.0</v>
      </c>
      <c r="R8" s="34">
        <v>0.0</v>
      </c>
      <c r="S8" s="34">
        <v>0.0</v>
      </c>
      <c r="T8" s="34">
        <v>0.0</v>
      </c>
      <c r="U8" s="34">
        <v>0.0</v>
      </c>
      <c r="V8" s="34">
        <v>0.0</v>
      </c>
      <c r="W8" s="34">
        <v>0.0</v>
      </c>
      <c r="X8" s="34">
        <v>0.0</v>
      </c>
      <c r="Y8" s="34">
        <v>0.0</v>
      </c>
      <c r="Z8" s="34">
        <v>0.0</v>
      </c>
      <c r="AA8" s="34">
        <v>0.0</v>
      </c>
      <c r="AB8" s="34">
        <f>0.05*S6</f>
        <v>0</v>
      </c>
      <c r="AC8" s="34">
        <f>0.1*T6</f>
        <v>0</v>
      </c>
      <c r="AD8" s="34">
        <f>0.15*U6</f>
        <v>0</v>
      </c>
      <c r="AE8" s="34">
        <f>0.2*V6</f>
        <v>0.0004</v>
      </c>
      <c r="AF8" s="34">
        <f>0.25*W6</f>
        <v>0.001</v>
      </c>
      <c r="AG8" s="34">
        <f t="shared" ref="AG8:AL8" si="2">0.3*X6</f>
        <v>0.0018</v>
      </c>
      <c r="AH8" s="34">
        <f t="shared" si="2"/>
        <v>0.0024</v>
      </c>
      <c r="AI8" s="34">
        <f t="shared" si="2"/>
        <v>0.003</v>
      </c>
      <c r="AJ8" s="34">
        <f t="shared" si="2"/>
        <v>0.00375</v>
      </c>
      <c r="AK8" s="34">
        <f t="shared" si="2"/>
        <v>0.0045</v>
      </c>
      <c r="AL8" s="34">
        <f t="shared" si="2"/>
        <v>0.00525</v>
      </c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</row>
    <row r="9" ht="14.25" customHeight="1">
      <c r="A9" s="12" t="s">
        <v>42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4">
        <v>11.93729052450554</v>
      </c>
      <c r="P9" s="14">
        <v>11.33230440812087</v>
      </c>
      <c r="Q9" s="14">
        <v>11.28292443542821</v>
      </c>
      <c r="R9" s="14">
        <v>10.83584267531228</v>
      </c>
      <c r="S9" s="14">
        <v>11.27254790910572</v>
      </c>
      <c r="T9" s="14">
        <v>10.8464329115546</v>
      </c>
      <c r="U9" s="14">
        <v>10.6923510376163</v>
      </c>
      <c r="V9" s="14">
        <v>10.61210810609354</v>
      </c>
      <c r="W9" s="14">
        <v>10.76569469732648</v>
      </c>
      <c r="X9" s="14">
        <v>10.7098884996321</v>
      </c>
      <c r="Y9" s="14">
        <v>11.02640740929668</v>
      </c>
      <c r="Z9" s="14">
        <v>11.00281061123347</v>
      </c>
      <c r="AA9" s="14">
        <v>10.82520745821181</v>
      </c>
      <c r="AB9" s="14">
        <v>10.40061058706656</v>
      </c>
      <c r="AC9" s="14">
        <v>10.79817580945951</v>
      </c>
      <c r="AD9" s="14">
        <v>10.64730914282267</v>
      </c>
      <c r="AE9" s="14">
        <v>10.83157094918823</v>
      </c>
      <c r="AF9" s="14">
        <v>10.90595660507795</v>
      </c>
      <c r="AG9" s="14">
        <v>10.36719800867346</v>
      </c>
      <c r="AH9" s="14">
        <v>9.90733210663228</v>
      </c>
      <c r="AI9" s="14">
        <v>9.671581128460637</v>
      </c>
      <c r="AJ9" s="14">
        <v>9.214817979072238</v>
      </c>
      <c r="AK9" s="14">
        <v>9.259397954488206</v>
      </c>
      <c r="AL9" s="14">
        <v>9.253128177211405</v>
      </c>
      <c r="AM9" s="14">
        <v>9.099729526170508</v>
      </c>
      <c r="AN9" s="14">
        <v>9.22369082153958</v>
      </c>
      <c r="AO9" s="14">
        <v>9.162739640493795</v>
      </c>
      <c r="AP9" s="14">
        <v>9.160473334072224</v>
      </c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</row>
    <row r="10" ht="14.25" customHeight="1">
      <c r="A10" s="21" t="s">
        <v>39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3">
        <f t="shared" ref="O10:AP10" si="3">O9/MAX(9:9)</f>
        <v>1</v>
      </c>
      <c r="P10" s="23">
        <f t="shared" si="3"/>
        <v>0.9493196454</v>
      </c>
      <c r="Q10" s="23">
        <f t="shared" si="3"/>
        <v>0.9451830306</v>
      </c>
      <c r="R10" s="23">
        <f t="shared" si="3"/>
        <v>0.9077304982</v>
      </c>
      <c r="S10" s="23">
        <f t="shared" si="3"/>
        <v>0.9443137776</v>
      </c>
      <c r="T10" s="23">
        <f t="shared" si="3"/>
        <v>0.908617654</v>
      </c>
      <c r="U10" s="23">
        <f t="shared" si="3"/>
        <v>0.8957100454</v>
      </c>
      <c r="V10" s="23">
        <f t="shared" si="3"/>
        <v>0.8889880065</v>
      </c>
      <c r="W10" s="23">
        <f t="shared" si="3"/>
        <v>0.9018541247</v>
      </c>
      <c r="X10" s="23">
        <f t="shared" si="3"/>
        <v>0.8971791779</v>
      </c>
      <c r="Y10" s="23">
        <f t="shared" si="3"/>
        <v>0.9236943163</v>
      </c>
      <c r="Z10" s="23">
        <f t="shared" si="3"/>
        <v>0.9217175865</v>
      </c>
      <c r="AA10" s="23">
        <f t="shared" si="3"/>
        <v>0.9068395744</v>
      </c>
      <c r="AB10" s="23">
        <f t="shared" si="3"/>
        <v>0.8712706259</v>
      </c>
      <c r="AC10" s="23">
        <f t="shared" si="3"/>
        <v>0.9045751033</v>
      </c>
      <c r="AD10" s="23">
        <f t="shared" si="3"/>
        <v>0.8919368362</v>
      </c>
      <c r="AE10" s="23">
        <f t="shared" si="3"/>
        <v>0.907372651</v>
      </c>
      <c r="AF10" s="23">
        <f t="shared" si="3"/>
        <v>0.9136040195</v>
      </c>
      <c r="AG10" s="23">
        <f t="shared" si="3"/>
        <v>0.8684716174</v>
      </c>
      <c r="AH10" s="23">
        <f t="shared" si="3"/>
        <v>0.8299481433</v>
      </c>
      <c r="AI10" s="23">
        <f t="shared" si="3"/>
        <v>0.8101990237</v>
      </c>
      <c r="AJ10" s="23">
        <f t="shared" si="3"/>
        <v>0.7719354706</v>
      </c>
      <c r="AK10" s="23">
        <f t="shared" si="3"/>
        <v>0.7756699844</v>
      </c>
      <c r="AL10" s="23">
        <f t="shared" si="3"/>
        <v>0.7751447582</v>
      </c>
      <c r="AM10" s="23">
        <f t="shared" si="3"/>
        <v>0.7622943839</v>
      </c>
      <c r="AN10" s="23">
        <f t="shared" si="3"/>
        <v>0.7726787584</v>
      </c>
      <c r="AO10" s="23">
        <f t="shared" si="3"/>
        <v>0.7675728107</v>
      </c>
      <c r="AP10" s="23">
        <f t="shared" si="3"/>
        <v>0.7673829597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</row>
    <row r="11" ht="14.25" customHeight="1">
      <c r="A11" s="25" t="s">
        <v>44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6">
        <v>-13.0</v>
      </c>
      <c r="P11" s="26">
        <v>-12.0</v>
      </c>
      <c r="Q11" s="26">
        <v>-11.0</v>
      </c>
      <c r="R11" s="26">
        <v>-10.0</v>
      </c>
      <c r="S11" s="26">
        <v>-9.0</v>
      </c>
      <c r="T11" s="26">
        <v>-8.0</v>
      </c>
      <c r="U11" s="26">
        <v>-7.0</v>
      </c>
      <c r="V11" s="26">
        <v>-6.0</v>
      </c>
      <c r="W11" s="26">
        <v>-5.0</v>
      </c>
      <c r="X11" s="26">
        <v>-4.0</v>
      </c>
      <c r="Y11" s="26">
        <v>-3.0</v>
      </c>
      <c r="Z11" s="26">
        <v>-2.0</v>
      </c>
      <c r="AA11" s="26">
        <v>-1.0</v>
      </c>
      <c r="AB11" s="26">
        <v>0.0</v>
      </c>
      <c r="AC11" s="26">
        <v>1.0</v>
      </c>
      <c r="AD11" s="26">
        <v>2.0</v>
      </c>
      <c r="AE11" s="26">
        <v>3.0</v>
      </c>
      <c r="AF11" s="26">
        <v>4.0</v>
      </c>
      <c r="AG11" s="26">
        <v>5.0</v>
      </c>
      <c r="AH11" s="26">
        <v>6.0</v>
      </c>
      <c r="AI11" s="26">
        <v>7.0</v>
      </c>
      <c r="AJ11" s="26">
        <v>8.0</v>
      </c>
      <c r="AK11" s="26">
        <v>9.0</v>
      </c>
      <c r="AL11" s="26">
        <v>10.0</v>
      </c>
      <c r="AM11" s="26">
        <v>11.0</v>
      </c>
      <c r="AN11" s="26">
        <v>12.0</v>
      </c>
      <c r="AO11" s="26">
        <v>13.0</v>
      </c>
      <c r="AP11" s="26">
        <v>14.0</v>
      </c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ht="14.25" customHeight="1">
      <c r="A12" s="25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 t="s">
        <v>51</v>
      </c>
      <c r="AB12" s="26"/>
      <c r="AC12" s="26"/>
      <c r="AD12" s="26"/>
      <c r="AE12" s="26"/>
      <c r="AF12" s="26"/>
      <c r="AG12" s="26"/>
      <c r="AH12" s="26"/>
      <c r="AI12" s="26"/>
      <c r="AJ12" s="26" t="s">
        <v>87</v>
      </c>
      <c r="AK12" s="26"/>
      <c r="AL12" s="26" t="s">
        <v>88</v>
      </c>
      <c r="AM12" s="26"/>
      <c r="AN12" s="26"/>
      <c r="AO12" s="26"/>
      <c r="AP12" s="26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ht="14.25" customHeight="1">
      <c r="A13" s="33" t="s">
        <v>55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4">
        <v>0.0</v>
      </c>
      <c r="P13" s="34">
        <v>0.0</v>
      </c>
      <c r="Q13" s="34">
        <v>0.0</v>
      </c>
      <c r="R13" s="34">
        <v>0.0</v>
      </c>
      <c r="S13" s="34">
        <v>0.0</v>
      </c>
      <c r="T13" s="34">
        <v>0.0</v>
      </c>
      <c r="U13" s="34">
        <v>0.0</v>
      </c>
      <c r="V13" s="34">
        <v>0.0</v>
      </c>
      <c r="W13" s="34">
        <v>0.0</v>
      </c>
      <c r="X13" s="34">
        <v>0.0</v>
      </c>
      <c r="Y13" s="34">
        <v>0.0</v>
      </c>
      <c r="Z13" s="34">
        <v>0.0</v>
      </c>
      <c r="AA13" s="34">
        <v>0.0</v>
      </c>
      <c r="AB13" s="34">
        <v>0.0181818181818182</v>
      </c>
      <c r="AC13" s="34">
        <v>0.0363636363636364</v>
      </c>
      <c r="AD13" s="34">
        <v>0.05454545454545459</v>
      </c>
      <c r="AE13" s="34">
        <v>0.0727272727272728</v>
      </c>
      <c r="AF13" s="34">
        <v>0.090909090909091</v>
      </c>
      <c r="AG13" s="34">
        <v>0.10909090909090918</v>
      </c>
      <c r="AH13" s="34">
        <v>0.1272727272727274</v>
      </c>
      <c r="AI13" s="34">
        <v>0.1454545454545456</v>
      </c>
      <c r="AJ13" s="34">
        <v>0.16363636363636377</v>
      </c>
      <c r="AK13" s="34">
        <v>0.181818181818182</v>
      </c>
      <c r="AL13" s="36">
        <v>0.20000000000000018</v>
      </c>
      <c r="AM13" s="34">
        <f>AL13+((AO13-AL13)/3)</f>
        <v>0.2166666667</v>
      </c>
      <c r="AN13" s="34">
        <f>AL13+(2*(AO13-AL13)/3)</f>
        <v>0.2333333333</v>
      </c>
      <c r="AO13" s="36">
        <v>0.25</v>
      </c>
      <c r="AP13" s="34">
        <v>0.27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</row>
    <row r="14" ht="14.25" customHeight="1">
      <c r="A14" s="33" t="s">
        <v>56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3">
        <v>1.0</v>
      </c>
      <c r="P14" s="43">
        <v>1.0</v>
      </c>
      <c r="Q14" s="43">
        <v>1.0</v>
      </c>
      <c r="R14" s="43">
        <v>1.0</v>
      </c>
      <c r="S14" s="43">
        <v>1.0</v>
      </c>
      <c r="T14" s="43">
        <v>1.0</v>
      </c>
      <c r="U14" s="43">
        <v>1.0</v>
      </c>
      <c r="V14" s="43">
        <v>1.0</v>
      </c>
      <c r="W14" s="43">
        <v>1.0</v>
      </c>
      <c r="X14" s="43">
        <v>1.0</v>
      </c>
      <c r="Y14" s="43">
        <v>1.0</v>
      </c>
      <c r="Z14" s="43">
        <v>1.0</v>
      </c>
      <c r="AA14" s="43">
        <v>1.0</v>
      </c>
      <c r="AB14" s="43">
        <v>1.0</v>
      </c>
      <c r="AC14" s="43">
        <v>1.0</v>
      </c>
      <c r="AD14" s="43">
        <v>1.0</v>
      </c>
      <c r="AE14" s="43">
        <v>1.0</v>
      </c>
      <c r="AF14" s="43">
        <v>1.0</v>
      </c>
      <c r="AG14" s="43">
        <v>1.0</v>
      </c>
      <c r="AH14" s="43">
        <v>1.0</v>
      </c>
      <c r="AI14" s="43">
        <v>1.0</v>
      </c>
      <c r="AJ14" s="43">
        <v>1.0</v>
      </c>
      <c r="AK14" s="43">
        <v>1.0</v>
      </c>
      <c r="AL14" s="43">
        <v>1.0</v>
      </c>
      <c r="AM14" s="43">
        <v>1.0</v>
      </c>
      <c r="AN14" s="43">
        <v>1.0</v>
      </c>
      <c r="AO14" s="43">
        <v>1.0</v>
      </c>
      <c r="AP14" s="43">
        <v>1.0</v>
      </c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</row>
    <row r="15" ht="14.25" customHeight="1">
      <c r="A15" s="33" t="s">
        <v>57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4">
        <v>0.0</v>
      </c>
      <c r="P15" s="34">
        <v>0.0</v>
      </c>
      <c r="Q15" s="34">
        <v>0.0</v>
      </c>
      <c r="R15" s="34">
        <v>0.0</v>
      </c>
      <c r="S15" s="34">
        <v>0.0</v>
      </c>
      <c r="T15" s="34">
        <v>0.0</v>
      </c>
      <c r="U15" s="34">
        <v>0.0</v>
      </c>
      <c r="V15" s="34">
        <v>0.0</v>
      </c>
      <c r="W15" s="34">
        <v>0.0</v>
      </c>
      <c r="X15" s="34">
        <v>0.0</v>
      </c>
      <c r="Y15" s="34">
        <v>0.0</v>
      </c>
      <c r="Z15" s="34">
        <v>0.0</v>
      </c>
      <c r="AA15" s="34">
        <v>0.0</v>
      </c>
      <c r="AB15" s="34">
        <v>0.0</v>
      </c>
      <c r="AC15" s="34">
        <v>0.0</v>
      </c>
      <c r="AD15" s="34">
        <v>0.0</v>
      </c>
      <c r="AE15" s="34">
        <v>0.0</v>
      </c>
      <c r="AF15" s="34">
        <v>0.0</v>
      </c>
      <c r="AG15" s="34">
        <v>0.0</v>
      </c>
      <c r="AH15" s="34">
        <v>0.0</v>
      </c>
      <c r="AI15" s="34">
        <v>0.0</v>
      </c>
      <c r="AJ15" s="34">
        <v>0.0</v>
      </c>
      <c r="AK15" s="34">
        <v>0.0</v>
      </c>
      <c r="AL15" s="34">
        <v>0.0</v>
      </c>
      <c r="AM15" s="34">
        <v>0.0</v>
      </c>
      <c r="AN15" s="34">
        <v>0.0</v>
      </c>
      <c r="AO15" s="34">
        <v>0.0</v>
      </c>
      <c r="AP15" s="34">
        <v>0.0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</row>
    <row r="16" ht="14.25" customHeight="1">
      <c r="A16" s="12" t="s">
        <v>43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4">
        <v>19.95771337329469</v>
      </c>
      <c r="M16" s="14">
        <v>19.86691667112477</v>
      </c>
      <c r="N16" s="14">
        <v>19.52815028057578</v>
      </c>
      <c r="O16" s="14">
        <v>19.91672489837331</v>
      </c>
      <c r="P16" s="14">
        <v>19.43865366838518</v>
      </c>
      <c r="Q16" s="14">
        <v>18.93395244659836</v>
      </c>
      <c r="R16" s="14">
        <v>19.21536974830819</v>
      </c>
      <c r="S16" s="14">
        <v>18.77354441703407</v>
      </c>
      <c r="T16" s="14">
        <v>18.87628105431599</v>
      </c>
      <c r="U16" s="14">
        <v>18.83002910955577</v>
      </c>
      <c r="V16" s="14">
        <v>19.55469366833947</v>
      </c>
      <c r="W16" s="14">
        <v>20.95696584950085</v>
      </c>
      <c r="X16" s="14">
        <v>20.24690358172244</v>
      </c>
      <c r="Y16" s="14">
        <v>19.93485729036086</v>
      </c>
      <c r="Z16" s="14">
        <v>20.34319580784445</v>
      </c>
      <c r="AA16" s="14">
        <v>20.57446294069883</v>
      </c>
      <c r="AB16" s="14">
        <v>20.40811410023294</v>
      </c>
      <c r="AC16" s="14">
        <v>20.60968417375252</v>
      </c>
      <c r="AD16" s="14">
        <v>19.84953449558384</v>
      </c>
      <c r="AE16" s="14">
        <v>18.69100692144374</v>
      </c>
      <c r="AF16" s="14">
        <v>18.8983211254401</v>
      </c>
      <c r="AG16" s="14">
        <v>17.90209292308966</v>
      </c>
      <c r="AH16" s="14">
        <v>17.44510603528114</v>
      </c>
      <c r="AI16" s="14">
        <v>17.30278664784289</v>
      </c>
      <c r="AJ16" s="14">
        <v>17.16197680630548</v>
      </c>
      <c r="AK16" s="14">
        <v>16.60721417217772</v>
      </c>
      <c r="AL16" s="14">
        <v>15.73431359992369</v>
      </c>
      <c r="AM16" s="14">
        <v>15.59525144659225</v>
      </c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</row>
    <row r="17" ht="14.25" customHeight="1">
      <c r="A17" s="21" t="s">
        <v>39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3">
        <f t="shared" ref="L17:AM17" si="4">L16/MAX(16:16)</f>
        <v>0.9523188384</v>
      </c>
      <c r="M17" s="23">
        <f t="shared" si="4"/>
        <v>0.9479863075</v>
      </c>
      <c r="N17" s="23">
        <f t="shared" si="4"/>
        <v>0.9318214488</v>
      </c>
      <c r="O17" s="23">
        <f t="shared" si="4"/>
        <v>0.9503629982</v>
      </c>
      <c r="P17" s="23">
        <f t="shared" si="4"/>
        <v>0.9275509541</v>
      </c>
      <c r="Q17" s="23">
        <f t="shared" si="4"/>
        <v>0.9034682111</v>
      </c>
      <c r="R17" s="23">
        <f t="shared" si="4"/>
        <v>0.916896553</v>
      </c>
      <c r="S17" s="23">
        <f t="shared" si="4"/>
        <v>0.8958140483</v>
      </c>
      <c r="T17" s="23">
        <f t="shared" si="4"/>
        <v>0.900716315</v>
      </c>
      <c r="U17" s="23">
        <f t="shared" si="4"/>
        <v>0.8985093188</v>
      </c>
      <c r="V17" s="23">
        <f t="shared" si="4"/>
        <v>0.9330880152</v>
      </c>
      <c r="W17" s="23">
        <f t="shared" si="4"/>
        <v>1</v>
      </c>
      <c r="X17" s="23">
        <f t="shared" si="4"/>
        <v>0.9661180787</v>
      </c>
      <c r="Y17" s="23">
        <f t="shared" si="4"/>
        <v>0.9512282185</v>
      </c>
      <c r="Z17" s="23">
        <f t="shared" si="4"/>
        <v>0.9707128386</v>
      </c>
      <c r="AA17" s="23">
        <f t="shared" si="4"/>
        <v>0.9817481733</v>
      </c>
      <c r="AB17" s="23">
        <f t="shared" si="4"/>
        <v>0.9738105338</v>
      </c>
      <c r="AC17" s="23">
        <f t="shared" si="4"/>
        <v>0.9834288189</v>
      </c>
      <c r="AD17" s="23">
        <f t="shared" si="4"/>
        <v>0.9471568851</v>
      </c>
      <c r="AE17" s="23">
        <f t="shared" si="4"/>
        <v>0.8918756205</v>
      </c>
      <c r="AF17" s="23">
        <f t="shared" si="4"/>
        <v>0.9017679974</v>
      </c>
      <c r="AG17" s="23">
        <f t="shared" si="4"/>
        <v>0.8542311445</v>
      </c>
      <c r="AH17" s="23">
        <f t="shared" si="4"/>
        <v>0.8324251784</v>
      </c>
      <c r="AI17" s="23">
        <f t="shared" si="4"/>
        <v>0.8256341482</v>
      </c>
      <c r="AJ17" s="23">
        <f t="shared" si="4"/>
        <v>0.8189151488</v>
      </c>
      <c r="AK17" s="23">
        <f t="shared" si="4"/>
        <v>0.7924436338</v>
      </c>
      <c r="AL17" s="23">
        <f t="shared" si="4"/>
        <v>0.7507915847</v>
      </c>
      <c r="AM17" s="23">
        <f t="shared" si="4"/>
        <v>0.7441559794</v>
      </c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</row>
    <row r="18" ht="14.25" customHeight="1">
      <c r="A18" s="25" t="s">
        <v>44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26">
        <v>-16.0</v>
      </c>
      <c r="M18" s="26">
        <v>-15.0</v>
      </c>
      <c r="N18" s="26">
        <v>-14.0</v>
      </c>
      <c r="O18" s="26">
        <v>-13.0</v>
      </c>
      <c r="P18" s="26">
        <v>-12.0</v>
      </c>
      <c r="Q18" s="26">
        <v>-11.0</v>
      </c>
      <c r="R18" s="26">
        <v>-10.0</v>
      </c>
      <c r="S18" s="26">
        <v>-9.0</v>
      </c>
      <c r="T18" s="26">
        <v>-8.0</v>
      </c>
      <c r="U18" s="26">
        <v>-7.0</v>
      </c>
      <c r="V18" s="26">
        <v>-6.0</v>
      </c>
      <c r="W18" s="26">
        <v>-5.0</v>
      </c>
      <c r="X18" s="26">
        <v>-4.0</v>
      </c>
      <c r="Y18" s="26">
        <v>-3.0</v>
      </c>
      <c r="Z18" s="26">
        <v>-2.0</v>
      </c>
      <c r="AA18" s="26">
        <v>-1.0</v>
      </c>
      <c r="AB18" s="26">
        <v>0.0</v>
      </c>
      <c r="AC18" s="26">
        <v>1.0</v>
      </c>
      <c r="AD18" s="26">
        <v>2.0</v>
      </c>
      <c r="AE18" s="26">
        <v>3.0</v>
      </c>
      <c r="AF18" s="26">
        <v>4.0</v>
      </c>
      <c r="AG18" s="26">
        <v>5.0</v>
      </c>
      <c r="AH18" s="26">
        <v>6.0</v>
      </c>
      <c r="AI18" s="26">
        <v>7.0</v>
      </c>
      <c r="AJ18" s="26">
        <v>8.0</v>
      </c>
      <c r="AK18" s="26">
        <v>9.0</v>
      </c>
      <c r="AL18" s="26">
        <v>10.0</v>
      </c>
      <c r="AM18" s="26">
        <v>11.0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ht="14.25" customHeight="1">
      <c r="A19" s="25" t="s">
        <v>47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 t="s">
        <v>114</v>
      </c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ht="14.25" customHeight="1">
      <c r="A20" s="33" t="s">
        <v>55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34">
        <v>0.0</v>
      </c>
      <c r="M20" s="34">
        <v>0.0</v>
      </c>
      <c r="N20" s="34">
        <v>0.0</v>
      </c>
      <c r="O20" s="34">
        <v>0.0</v>
      </c>
      <c r="P20" s="34">
        <v>0.0</v>
      </c>
      <c r="Q20" s="34">
        <v>0.0</v>
      </c>
      <c r="R20" s="34">
        <v>0.0</v>
      </c>
      <c r="S20" s="34">
        <v>0.0</v>
      </c>
      <c r="T20" s="34">
        <v>0.0</v>
      </c>
      <c r="U20" s="34">
        <v>0.0</v>
      </c>
      <c r="V20" s="34">
        <v>0.0</v>
      </c>
      <c r="W20" s="34">
        <v>0.0</v>
      </c>
      <c r="X20" s="34">
        <v>0.0</v>
      </c>
      <c r="Y20" s="34">
        <v>0.0</v>
      </c>
      <c r="Z20" s="34">
        <v>0.0</v>
      </c>
      <c r="AA20" s="34">
        <v>0.01</v>
      </c>
      <c r="AB20" s="34">
        <v>0.02</v>
      </c>
      <c r="AC20" s="34">
        <v>0.03</v>
      </c>
      <c r="AD20" s="34">
        <v>0.05</v>
      </c>
      <c r="AE20" s="34">
        <v>0.05</v>
      </c>
      <c r="AF20" s="34">
        <v>0.05</v>
      </c>
      <c r="AG20" s="34">
        <v>0.12</v>
      </c>
      <c r="AH20" s="34">
        <v>0.12</v>
      </c>
      <c r="AI20" s="34">
        <v>0.12</v>
      </c>
      <c r="AJ20" s="34">
        <v>0.12</v>
      </c>
      <c r="AK20" s="34">
        <v>0.2</v>
      </c>
      <c r="AL20" s="34">
        <v>0.2</v>
      </c>
      <c r="AM20" s="34">
        <v>0.2</v>
      </c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</row>
    <row r="21" ht="14.25" customHeight="1">
      <c r="A21" s="33" t="s">
        <v>56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3">
        <v>1.0</v>
      </c>
      <c r="M21" s="43">
        <v>1.0</v>
      </c>
      <c r="N21" s="43">
        <v>1.0</v>
      </c>
      <c r="O21" s="43">
        <v>1.0</v>
      </c>
      <c r="P21" s="43">
        <v>1.0</v>
      </c>
      <c r="Q21" s="43">
        <v>1.0</v>
      </c>
      <c r="R21" s="43">
        <v>1.0</v>
      </c>
      <c r="S21" s="43">
        <v>1.0</v>
      </c>
      <c r="T21" s="43">
        <v>1.0</v>
      </c>
      <c r="U21" s="43">
        <v>1.0</v>
      </c>
      <c r="V21" s="43">
        <v>1.0</v>
      </c>
      <c r="W21" s="43">
        <v>1.0</v>
      </c>
      <c r="X21" s="43">
        <v>1.0</v>
      </c>
      <c r="Y21" s="43">
        <v>1.0</v>
      </c>
      <c r="Z21" s="43">
        <v>1.0</v>
      </c>
      <c r="AA21" s="43">
        <v>1.0</v>
      </c>
      <c r="AB21" s="43">
        <v>1.0</v>
      </c>
      <c r="AC21" s="43">
        <v>1.0</v>
      </c>
      <c r="AD21" s="43">
        <v>1.0</v>
      </c>
      <c r="AE21" s="43">
        <v>1.0</v>
      </c>
      <c r="AF21" s="43">
        <f t="shared" ref="AF21:AM21" si="5">6.75/3</f>
        <v>2.25</v>
      </c>
      <c r="AG21" s="43">
        <f t="shared" si="5"/>
        <v>2.25</v>
      </c>
      <c r="AH21" s="43">
        <f t="shared" si="5"/>
        <v>2.25</v>
      </c>
      <c r="AI21" s="43">
        <f t="shared" si="5"/>
        <v>2.25</v>
      </c>
      <c r="AJ21" s="43">
        <f t="shared" si="5"/>
        <v>2.25</v>
      </c>
      <c r="AK21" s="43">
        <f t="shared" si="5"/>
        <v>2.25</v>
      </c>
      <c r="AL21" s="43">
        <f t="shared" si="5"/>
        <v>2.25</v>
      </c>
      <c r="AM21" s="43">
        <f t="shared" si="5"/>
        <v>2.25</v>
      </c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</row>
    <row r="22" ht="14.25" customHeight="1">
      <c r="A22" s="33" t="s">
        <v>57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34">
        <v>0.0</v>
      </c>
      <c r="M22" s="34">
        <v>0.0</v>
      </c>
      <c r="N22" s="34">
        <v>0.0</v>
      </c>
      <c r="O22" s="34">
        <v>0.0</v>
      </c>
      <c r="P22" s="34">
        <v>0.0</v>
      </c>
      <c r="Q22" s="34">
        <v>0.0</v>
      </c>
      <c r="R22" s="34">
        <v>0.0</v>
      </c>
      <c r="S22" s="34">
        <v>0.0</v>
      </c>
      <c r="T22" s="34">
        <v>0.0</v>
      </c>
      <c r="U22" s="34">
        <v>0.0</v>
      </c>
      <c r="V22" s="34">
        <v>0.0</v>
      </c>
      <c r="W22" s="34">
        <v>0.0</v>
      </c>
      <c r="X22" s="34">
        <v>0.0</v>
      </c>
      <c r="Y22" s="34">
        <v>0.0</v>
      </c>
      <c r="Z22" s="34">
        <v>0.0</v>
      </c>
      <c r="AA22" s="34">
        <v>0.0</v>
      </c>
      <c r="AB22" s="34">
        <v>0.0</v>
      </c>
      <c r="AC22" s="34">
        <v>0.0</v>
      </c>
      <c r="AD22" s="34">
        <v>0.0</v>
      </c>
      <c r="AE22" s="34">
        <v>0.0</v>
      </c>
      <c r="AF22" s="34">
        <v>0.0</v>
      </c>
      <c r="AG22" s="34">
        <v>0.01</v>
      </c>
      <c r="AH22" s="34">
        <v>0.01</v>
      </c>
      <c r="AI22" s="34">
        <v>0.0125</v>
      </c>
      <c r="AJ22" s="34">
        <v>0.0125</v>
      </c>
      <c r="AK22" s="34">
        <v>0.0175</v>
      </c>
      <c r="AL22" s="34">
        <v>0.0175</v>
      </c>
      <c r="AM22" s="34">
        <v>0.02</v>
      </c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</row>
    <row r="23" ht="14.25" customHeight="1">
      <c r="A23" s="12" t="s">
        <v>45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4">
        <v>12.36718732114582</v>
      </c>
      <c r="P23" s="14">
        <v>12.07784158259187</v>
      </c>
      <c r="Q23" s="14">
        <v>12.17207047761893</v>
      </c>
      <c r="R23" s="14">
        <v>11.54028873128242</v>
      </c>
      <c r="S23" s="14">
        <v>11.2970253097854</v>
      </c>
      <c r="T23" s="14">
        <v>11.06261459341961</v>
      </c>
      <c r="U23" s="14">
        <v>11.85605460647831</v>
      </c>
      <c r="V23" s="14">
        <v>12.70414988831144</v>
      </c>
      <c r="W23" s="14">
        <v>11.94511678210371</v>
      </c>
      <c r="X23" s="14">
        <v>12.22766576121496</v>
      </c>
      <c r="Y23" s="14">
        <v>12.51703637273194</v>
      </c>
      <c r="Z23" s="14">
        <v>12.08566424649362</v>
      </c>
      <c r="AA23" s="14">
        <v>11.51885655917283</v>
      </c>
      <c r="AB23" s="14">
        <v>12.20788829537979</v>
      </c>
      <c r="AC23" s="14">
        <v>12.68021160874598</v>
      </c>
      <c r="AD23" s="14">
        <v>12.4939036566024</v>
      </c>
      <c r="AE23" s="14">
        <v>11.60147288573009</v>
      </c>
      <c r="AF23" s="14">
        <v>11.34998152596993</v>
      </c>
      <c r="AG23" s="14">
        <v>10.56874223768647</v>
      </c>
      <c r="AH23" s="14">
        <v>10.02824689362092</v>
      </c>
      <c r="AI23" s="14">
        <v>10.07287919815917</v>
      </c>
      <c r="AJ23" s="14">
        <v>9.657428848569905</v>
      </c>
      <c r="AK23" s="14">
        <v>9.44053354799673</v>
      </c>
      <c r="AL23" s="14">
        <v>9.64245157751185</v>
      </c>
      <c r="AM23" s="14">
        <v>9.722101452815595</v>
      </c>
      <c r="AN23" s="14">
        <v>10.11429900921402</v>
      </c>
      <c r="AO23" s="14">
        <v>9.523979734216793</v>
      </c>
      <c r="AP23" s="14">
        <v>9.39524414352174</v>
      </c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</row>
    <row r="24" ht="14.25" customHeight="1">
      <c r="A24" s="21" t="s">
        <v>39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3">
        <f t="shared" ref="O24:AP24" si="6">O23/MAX(23:23)</f>
        <v>0.9734761814</v>
      </c>
      <c r="P24" s="23">
        <f t="shared" si="6"/>
        <v>0.9507004946</v>
      </c>
      <c r="Q24" s="23">
        <f t="shared" si="6"/>
        <v>0.958117669</v>
      </c>
      <c r="R24" s="23">
        <f t="shared" si="6"/>
        <v>0.9083873248</v>
      </c>
      <c r="S24" s="23">
        <f t="shared" si="6"/>
        <v>0.8892389817</v>
      </c>
      <c r="T24" s="23">
        <f t="shared" si="6"/>
        <v>0.8707874742</v>
      </c>
      <c r="U24" s="23">
        <f t="shared" si="6"/>
        <v>0.9332426578</v>
      </c>
      <c r="V24" s="23">
        <f t="shared" si="6"/>
        <v>1</v>
      </c>
      <c r="W24" s="23">
        <f t="shared" si="6"/>
        <v>0.9402531367</v>
      </c>
      <c r="X24" s="23">
        <f t="shared" si="6"/>
        <v>0.9624938204</v>
      </c>
      <c r="Y24" s="23">
        <f t="shared" si="6"/>
        <v>0.9852714651</v>
      </c>
      <c r="Z24" s="23">
        <f t="shared" si="6"/>
        <v>0.9513162512</v>
      </c>
      <c r="AA24" s="23">
        <f t="shared" si="6"/>
        <v>0.9067003035</v>
      </c>
      <c r="AB24" s="23">
        <f t="shared" si="6"/>
        <v>0.9609370483</v>
      </c>
      <c r="AC24" s="23">
        <f t="shared" si="6"/>
        <v>0.9981157118</v>
      </c>
      <c r="AD24" s="23">
        <f t="shared" si="6"/>
        <v>0.9834505863</v>
      </c>
      <c r="AE24" s="23">
        <f t="shared" si="6"/>
        <v>0.9132034011</v>
      </c>
      <c r="AF24" s="23">
        <f t="shared" si="6"/>
        <v>0.8934074004</v>
      </c>
      <c r="AG24" s="23">
        <f t="shared" si="6"/>
        <v>0.83191259</v>
      </c>
      <c r="AH24" s="23">
        <f t="shared" si="6"/>
        <v>0.7893678036</v>
      </c>
      <c r="AI24" s="23">
        <f t="shared" si="6"/>
        <v>0.7928810103</v>
      </c>
      <c r="AJ24" s="23">
        <f t="shared" si="6"/>
        <v>0.7601790701</v>
      </c>
      <c r="AK24" s="23">
        <f t="shared" si="6"/>
        <v>0.7431062787</v>
      </c>
      <c r="AL24" s="23">
        <f t="shared" si="6"/>
        <v>0.7590001427</v>
      </c>
      <c r="AM24" s="23">
        <f t="shared" si="6"/>
        <v>0.7652697377</v>
      </c>
      <c r="AN24" s="23">
        <f t="shared" si="6"/>
        <v>0.7961413474</v>
      </c>
      <c r="AO24" s="23">
        <f t="shared" si="6"/>
        <v>0.7496746983</v>
      </c>
      <c r="AP24" s="23">
        <f t="shared" si="6"/>
        <v>0.7395413488</v>
      </c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</row>
    <row r="25" ht="14.25" customHeight="1">
      <c r="A25" s="25" t="s">
        <v>44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6">
        <v>-13.0</v>
      </c>
      <c r="P25" s="26">
        <v>-12.0</v>
      </c>
      <c r="Q25" s="26">
        <v>-11.0</v>
      </c>
      <c r="R25" s="26">
        <v>-10.0</v>
      </c>
      <c r="S25" s="26">
        <v>-9.0</v>
      </c>
      <c r="T25" s="26">
        <v>-8.0</v>
      </c>
      <c r="U25" s="26">
        <v>-7.0</v>
      </c>
      <c r="V25" s="26">
        <v>-6.0</v>
      </c>
      <c r="W25" s="26">
        <v>-5.0</v>
      </c>
      <c r="X25" s="26">
        <v>-4.0</v>
      </c>
      <c r="Y25" s="26">
        <v>-3.0</v>
      </c>
      <c r="Z25" s="26">
        <v>-2.0</v>
      </c>
      <c r="AA25" s="26">
        <v>-1.0</v>
      </c>
      <c r="AB25" s="26">
        <v>0.0</v>
      </c>
      <c r="AC25" s="26">
        <v>1.0</v>
      </c>
      <c r="AD25" s="26">
        <v>2.0</v>
      </c>
      <c r="AE25" s="26">
        <v>3.0</v>
      </c>
      <c r="AF25" s="26">
        <v>4.0</v>
      </c>
      <c r="AG25" s="26">
        <v>5.0</v>
      </c>
      <c r="AH25" s="26">
        <v>6.0</v>
      </c>
      <c r="AI25" s="26">
        <v>7.0</v>
      </c>
      <c r="AJ25" s="26">
        <v>8.0</v>
      </c>
      <c r="AK25" s="26">
        <v>9.0</v>
      </c>
      <c r="AL25" s="26">
        <v>10.0</v>
      </c>
      <c r="AM25" s="26">
        <v>11.0</v>
      </c>
      <c r="AN25" s="26">
        <v>12.0</v>
      </c>
      <c r="AO25" s="26">
        <v>13.0</v>
      </c>
      <c r="AP25" s="26">
        <v>14.0</v>
      </c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ht="14.25" customHeight="1">
      <c r="A26" s="25" t="s">
        <v>47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6"/>
      <c r="P26" s="26"/>
      <c r="Q26" s="26"/>
      <c r="R26" s="26"/>
      <c r="S26" s="26"/>
      <c r="T26" s="26"/>
      <c r="U26" s="26"/>
      <c r="V26" s="26"/>
      <c r="W26" s="26" t="s">
        <v>115</v>
      </c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ht="14.25" customHeight="1">
      <c r="A27" s="33" t="s">
        <v>55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34">
        <v>0.0</v>
      </c>
      <c r="P27" s="34">
        <v>0.0</v>
      </c>
      <c r="Q27" s="34">
        <v>0.0</v>
      </c>
      <c r="R27" s="34">
        <v>0.0</v>
      </c>
      <c r="S27" s="34">
        <v>0.0</v>
      </c>
      <c r="T27" s="34">
        <v>0.0</v>
      </c>
      <c r="U27" s="34">
        <v>0.0</v>
      </c>
      <c r="V27" s="34">
        <v>0.0</v>
      </c>
      <c r="W27" s="34">
        <v>0.0</v>
      </c>
      <c r="X27" s="34">
        <v>0.0</v>
      </c>
      <c r="Y27" s="34">
        <v>0.0</v>
      </c>
      <c r="Z27" s="34">
        <v>0.0</v>
      </c>
      <c r="AA27" s="34">
        <v>0.01</v>
      </c>
      <c r="AB27" s="34">
        <v>0.02</v>
      </c>
      <c r="AC27" s="34">
        <v>0.03</v>
      </c>
      <c r="AD27" s="34">
        <v>0.04</v>
      </c>
      <c r="AE27" s="36">
        <v>0.05</v>
      </c>
      <c r="AF27" s="36">
        <v>0.075</v>
      </c>
      <c r="AG27" s="36">
        <v>0.1</v>
      </c>
      <c r="AH27" s="36">
        <v>0.12</v>
      </c>
      <c r="AI27" s="36">
        <v>0.14</v>
      </c>
      <c r="AJ27" s="36">
        <v>0.15</v>
      </c>
      <c r="AK27" s="36">
        <v>0.16</v>
      </c>
      <c r="AL27" s="36">
        <v>0.17</v>
      </c>
      <c r="AM27" s="36">
        <v>0.18</v>
      </c>
      <c r="AN27" s="36">
        <v>0.195</v>
      </c>
      <c r="AO27" s="36">
        <v>0.21</v>
      </c>
      <c r="AP27" s="36">
        <v>0.225</v>
      </c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ht="14.25" customHeight="1">
      <c r="A28" s="33" t="s">
        <v>56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3">
        <v>1.0</v>
      </c>
      <c r="P28" s="43">
        <v>1.0</v>
      </c>
      <c r="Q28" s="43">
        <v>1.0</v>
      </c>
      <c r="R28" s="43">
        <v>1.0</v>
      </c>
      <c r="S28" s="43">
        <v>1.0</v>
      </c>
      <c r="T28" s="43">
        <v>1.0</v>
      </c>
      <c r="U28" s="43">
        <v>1.0</v>
      </c>
      <c r="V28" s="43">
        <v>1.0</v>
      </c>
      <c r="W28" s="43">
        <v>1.0</v>
      </c>
      <c r="X28" s="43">
        <v>1.0</v>
      </c>
      <c r="Y28" s="43">
        <v>1.0</v>
      </c>
      <c r="Z28" s="43">
        <v>1.0</v>
      </c>
      <c r="AA28" s="43">
        <v>1.0</v>
      </c>
      <c r="AB28" s="43">
        <v>1.0</v>
      </c>
      <c r="AC28" s="43">
        <v>1.0</v>
      </c>
      <c r="AD28" s="43">
        <v>1.0</v>
      </c>
      <c r="AE28" s="43">
        <v>1.0</v>
      </c>
      <c r="AF28" s="43">
        <v>1.0</v>
      </c>
      <c r="AG28" s="43">
        <v>1.0</v>
      </c>
      <c r="AH28" s="43">
        <v>1.0</v>
      </c>
      <c r="AI28" s="43">
        <v>1.0</v>
      </c>
      <c r="AJ28" s="43">
        <v>1.0</v>
      </c>
      <c r="AK28" s="43">
        <v>1.0</v>
      </c>
      <c r="AL28" s="43">
        <v>1.0</v>
      </c>
      <c r="AM28" s="43">
        <v>1.0</v>
      </c>
      <c r="AN28" s="43">
        <v>1.0</v>
      </c>
      <c r="AO28" s="43">
        <v>1.0</v>
      </c>
      <c r="AP28" s="43">
        <v>1.0</v>
      </c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ht="14.25" customHeight="1">
      <c r="A29" s="33" t="s">
        <v>57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34">
        <v>0.0</v>
      </c>
      <c r="P29" s="34">
        <v>0.0</v>
      </c>
      <c r="Q29" s="34">
        <v>0.0</v>
      </c>
      <c r="R29" s="34">
        <v>0.0</v>
      </c>
      <c r="S29" s="34">
        <v>0.0</v>
      </c>
      <c r="T29" s="34">
        <v>0.0</v>
      </c>
      <c r="U29" s="34">
        <v>0.0</v>
      </c>
      <c r="V29" s="34">
        <v>0.0</v>
      </c>
      <c r="W29" s="34">
        <v>0.0</v>
      </c>
      <c r="X29" s="34">
        <v>0.0</v>
      </c>
      <c r="Y29" s="34">
        <v>0.0</v>
      </c>
      <c r="Z29" s="34">
        <v>0.0</v>
      </c>
      <c r="AA29" s="34">
        <v>0.0</v>
      </c>
      <c r="AB29" s="34">
        <v>0.0</v>
      </c>
      <c r="AC29" s="34">
        <v>0.0</v>
      </c>
      <c r="AD29" s="34">
        <v>0.0</v>
      </c>
      <c r="AE29" s="34">
        <v>0.03</v>
      </c>
      <c r="AF29" s="34">
        <v>0.04</v>
      </c>
      <c r="AG29" s="34">
        <v>0.05</v>
      </c>
      <c r="AH29" s="34">
        <v>0.06</v>
      </c>
      <c r="AI29" s="34">
        <v>0.07</v>
      </c>
      <c r="AJ29" s="34">
        <v>0.07</v>
      </c>
      <c r="AK29" s="34">
        <v>0.07</v>
      </c>
      <c r="AL29" s="34">
        <v>0.07</v>
      </c>
      <c r="AM29" s="34">
        <v>0.07</v>
      </c>
      <c r="AN29" s="34">
        <v>0.07</v>
      </c>
      <c r="AO29" s="34">
        <v>0.07</v>
      </c>
      <c r="AP29" s="34">
        <v>0.07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ht="14.25" customHeight="1">
      <c r="A30" s="12" t="s">
        <v>46</v>
      </c>
      <c r="B30" s="18"/>
      <c r="C30" s="18"/>
      <c r="D30" s="18"/>
      <c r="E30" s="18"/>
      <c r="F30" s="18"/>
      <c r="G30" s="18"/>
      <c r="H30" s="18"/>
      <c r="I30" s="18"/>
      <c r="J30" s="18"/>
      <c r="K30" s="14">
        <v>24.87816506004608</v>
      </c>
      <c r="L30" s="14">
        <v>25.56799466480847</v>
      </c>
      <c r="M30" s="14">
        <v>23.44290213540521</v>
      </c>
      <c r="N30" s="14">
        <v>25.11404809248848</v>
      </c>
      <c r="O30" s="14">
        <v>23.74179869065411</v>
      </c>
      <c r="P30" s="14">
        <v>22.0451836253648</v>
      </c>
      <c r="Q30" s="14">
        <v>22.53277669168622</v>
      </c>
      <c r="R30" s="14">
        <v>20.36858189965006</v>
      </c>
      <c r="S30" s="14">
        <v>19.50352463398596</v>
      </c>
      <c r="T30" s="14">
        <v>19.44089017959467</v>
      </c>
      <c r="U30" s="14">
        <v>20.22862111289671</v>
      </c>
      <c r="V30" s="14">
        <v>19.37786981953096</v>
      </c>
      <c r="W30" s="14">
        <v>18.83578232212929</v>
      </c>
      <c r="X30" s="14">
        <v>19.24119667993757</v>
      </c>
      <c r="Y30" s="14">
        <v>19.18595189846505</v>
      </c>
      <c r="Z30" s="14">
        <v>19.79405361121172</v>
      </c>
      <c r="AA30" s="14">
        <v>18.25702441185254</v>
      </c>
      <c r="AB30" s="14">
        <v>18.93207884962618</v>
      </c>
      <c r="AC30" s="14">
        <v>17.63390437135889</v>
      </c>
      <c r="AD30" s="14">
        <v>13.38489687695784</v>
      </c>
      <c r="AE30" s="14">
        <v>12.48007180080535</v>
      </c>
      <c r="AF30" s="14">
        <v>13.44165791948876</v>
      </c>
      <c r="AG30" s="14">
        <v>14.55316045875159</v>
      </c>
      <c r="AH30" s="14">
        <v>14.11925255948015</v>
      </c>
      <c r="AI30" s="14">
        <v>13.59698097176081</v>
      </c>
      <c r="AJ30" s="14">
        <v>13.5876786014261</v>
      </c>
      <c r="AK30" s="14">
        <v>13.95212060376855</v>
      </c>
      <c r="AL30" s="14">
        <v>12.89398446905237</v>
      </c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</row>
    <row r="31" ht="14.25" customHeight="1">
      <c r="A31" s="21" t="s">
        <v>39</v>
      </c>
      <c r="B31" s="24"/>
      <c r="C31" s="24"/>
      <c r="D31" s="24"/>
      <c r="E31" s="24"/>
      <c r="F31" s="24"/>
      <c r="G31" s="24"/>
      <c r="H31" s="24"/>
      <c r="I31" s="24"/>
      <c r="J31" s="24"/>
      <c r="K31" s="23">
        <f t="shared" ref="K31:AL31" si="7">K30/MAX(30:30)</f>
        <v>0.9730198002</v>
      </c>
      <c r="L31" s="23">
        <f t="shared" si="7"/>
        <v>1</v>
      </c>
      <c r="M31" s="23">
        <f t="shared" si="7"/>
        <v>0.9168846616</v>
      </c>
      <c r="N31" s="23">
        <f t="shared" si="7"/>
        <v>0.9822455152</v>
      </c>
      <c r="O31" s="23">
        <f t="shared" si="7"/>
        <v>0.9285749235</v>
      </c>
      <c r="P31" s="23">
        <f t="shared" si="7"/>
        <v>0.8622179375</v>
      </c>
      <c r="Q31" s="23">
        <f t="shared" si="7"/>
        <v>0.8812883837</v>
      </c>
      <c r="R31" s="23">
        <f t="shared" si="7"/>
        <v>0.7966437011</v>
      </c>
      <c r="S31" s="23">
        <f t="shared" si="7"/>
        <v>0.7628101026</v>
      </c>
      <c r="T31" s="23">
        <f t="shared" si="7"/>
        <v>0.7603603816</v>
      </c>
      <c r="U31" s="23">
        <f t="shared" si="7"/>
        <v>0.7911696392</v>
      </c>
      <c r="V31" s="23">
        <f t="shared" si="7"/>
        <v>0.7578955672</v>
      </c>
      <c r="W31" s="23">
        <f t="shared" si="7"/>
        <v>0.7366937677</v>
      </c>
      <c r="X31" s="23">
        <f t="shared" si="7"/>
        <v>0.7525500898</v>
      </c>
      <c r="Y31" s="23">
        <f t="shared" si="7"/>
        <v>0.7503893892</v>
      </c>
      <c r="Z31" s="23">
        <f t="shared" si="7"/>
        <v>0.7741730969</v>
      </c>
      <c r="AA31" s="23">
        <f t="shared" si="7"/>
        <v>0.7140577371</v>
      </c>
      <c r="AB31" s="23">
        <f t="shared" si="7"/>
        <v>0.7404600595</v>
      </c>
      <c r="AC31" s="23">
        <f t="shared" si="7"/>
        <v>0.6896866415</v>
      </c>
      <c r="AD31" s="23">
        <f t="shared" si="7"/>
        <v>0.5235020209</v>
      </c>
      <c r="AE31" s="23">
        <f t="shared" si="7"/>
        <v>0.4881130478</v>
      </c>
      <c r="AF31" s="23">
        <f t="shared" si="7"/>
        <v>0.5257220246</v>
      </c>
      <c r="AG31" s="23">
        <f t="shared" si="7"/>
        <v>0.5691944421</v>
      </c>
      <c r="AH31" s="23">
        <f t="shared" si="7"/>
        <v>0.5522236978</v>
      </c>
      <c r="AI31" s="23">
        <f t="shared" si="7"/>
        <v>0.5317969262</v>
      </c>
      <c r="AJ31" s="23">
        <f t="shared" si="7"/>
        <v>0.5314330975</v>
      </c>
      <c r="AK31" s="23">
        <f t="shared" si="7"/>
        <v>0.5456869335</v>
      </c>
      <c r="AL31" s="23">
        <f t="shared" si="7"/>
        <v>0.5043017506</v>
      </c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</row>
    <row r="32" ht="14.25" customHeight="1">
      <c r="A32" s="25" t="s">
        <v>44</v>
      </c>
      <c r="B32" s="9"/>
      <c r="C32" s="9"/>
      <c r="D32" s="9"/>
      <c r="E32" s="9"/>
      <c r="F32" s="9"/>
      <c r="G32" s="9"/>
      <c r="H32" s="9"/>
      <c r="I32" s="9"/>
      <c r="J32" s="9"/>
      <c r="K32" s="26">
        <v>-17.0</v>
      </c>
      <c r="L32" s="26">
        <v>-16.0</v>
      </c>
      <c r="M32" s="26">
        <v>-15.0</v>
      </c>
      <c r="N32" s="26">
        <v>-14.0</v>
      </c>
      <c r="O32" s="26">
        <v>-13.0</v>
      </c>
      <c r="P32" s="26">
        <v>-12.0</v>
      </c>
      <c r="Q32" s="26">
        <v>-11.0</v>
      </c>
      <c r="R32" s="26">
        <v>-10.0</v>
      </c>
      <c r="S32" s="26">
        <v>-9.0</v>
      </c>
      <c r="T32" s="26">
        <v>-8.0</v>
      </c>
      <c r="U32" s="26">
        <v>-7.0</v>
      </c>
      <c r="V32" s="26">
        <v>-6.0</v>
      </c>
      <c r="W32" s="26">
        <v>-5.0</v>
      </c>
      <c r="X32" s="26">
        <v>-4.0</v>
      </c>
      <c r="Y32" s="26">
        <v>-3.0</v>
      </c>
      <c r="Z32" s="26">
        <v>-2.0</v>
      </c>
      <c r="AA32" s="26">
        <v>-1.0</v>
      </c>
      <c r="AB32" s="26">
        <v>0.0</v>
      </c>
      <c r="AC32" s="26">
        <v>1.0</v>
      </c>
      <c r="AD32" s="26">
        <v>2.0</v>
      </c>
      <c r="AE32" s="26">
        <v>3.0</v>
      </c>
      <c r="AF32" s="26">
        <v>4.0</v>
      </c>
      <c r="AG32" s="26">
        <v>5.0</v>
      </c>
      <c r="AH32" s="26">
        <v>6.0</v>
      </c>
      <c r="AI32" s="26">
        <v>7.0</v>
      </c>
      <c r="AJ32" s="26">
        <v>8.0</v>
      </c>
      <c r="AK32" s="26">
        <v>9.0</v>
      </c>
      <c r="AL32" s="26">
        <v>10.0</v>
      </c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</row>
    <row r="33" ht="14.25" customHeight="1">
      <c r="A33" s="25" t="s">
        <v>47</v>
      </c>
      <c r="B33" s="9"/>
      <c r="C33" s="9"/>
      <c r="D33" s="9"/>
      <c r="E33" s="9"/>
      <c r="F33" s="9"/>
      <c r="G33" s="9"/>
      <c r="H33" s="9"/>
      <c r="I33" s="9"/>
      <c r="J33" s="9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 t="s">
        <v>141</v>
      </c>
      <c r="AA33" s="26"/>
      <c r="AB33" s="26"/>
      <c r="AC33" s="26"/>
      <c r="AD33" s="26"/>
      <c r="AE33" s="26" t="s">
        <v>142</v>
      </c>
      <c r="AF33" s="26"/>
      <c r="AG33" s="26"/>
      <c r="AH33" s="26"/>
      <c r="AI33" s="26"/>
      <c r="AJ33" s="26"/>
      <c r="AK33" s="26"/>
      <c r="AL33" s="26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</row>
    <row r="34" ht="14.25" customHeight="1">
      <c r="A34" s="33" t="s">
        <v>55</v>
      </c>
      <c r="B34" s="40"/>
      <c r="C34" s="40"/>
      <c r="D34" s="40"/>
      <c r="E34" s="40"/>
      <c r="F34" s="40"/>
      <c r="G34" s="40"/>
      <c r="H34" s="40"/>
      <c r="I34" s="40"/>
      <c r="J34" s="40"/>
      <c r="K34" s="34">
        <v>0.0</v>
      </c>
      <c r="L34" s="34">
        <v>0.0</v>
      </c>
      <c r="M34" s="34">
        <v>0.0</v>
      </c>
      <c r="N34" s="34">
        <v>0.0</v>
      </c>
      <c r="O34" s="34">
        <v>0.0</v>
      </c>
      <c r="P34" s="34">
        <v>0.0</v>
      </c>
      <c r="Q34" s="34">
        <v>0.0</v>
      </c>
      <c r="R34" s="34">
        <v>0.0</v>
      </c>
      <c r="S34" s="34">
        <v>0.0</v>
      </c>
      <c r="T34" s="34">
        <v>0.0</v>
      </c>
      <c r="U34" s="34">
        <v>0.0</v>
      </c>
      <c r="V34" s="34">
        <v>0.0</v>
      </c>
      <c r="W34" s="34">
        <v>0.0</v>
      </c>
      <c r="X34" s="34">
        <v>0.0</v>
      </c>
      <c r="Y34" s="34">
        <v>0.0</v>
      </c>
      <c r="Z34" s="34">
        <v>0.0</v>
      </c>
      <c r="AA34" s="34">
        <v>0.0</v>
      </c>
      <c r="AB34" s="36">
        <v>0.02</v>
      </c>
      <c r="AC34" s="36">
        <v>0.03</v>
      </c>
      <c r="AD34" s="36">
        <v>0.04</v>
      </c>
      <c r="AE34" s="36">
        <v>0.05</v>
      </c>
      <c r="AF34" s="36">
        <v>0.07</v>
      </c>
      <c r="AG34" s="36">
        <v>0.085</v>
      </c>
      <c r="AH34" s="36">
        <v>0.1</v>
      </c>
      <c r="AI34" s="36">
        <v>0.115</v>
      </c>
      <c r="AJ34" s="36">
        <v>0.13</v>
      </c>
      <c r="AK34" s="36">
        <v>0.145</v>
      </c>
      <c r="AL34" s="36">
        <v>0.16</v>
      </c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</row>
    <row r="35" ht="14.25" customHeight="1">
      <c r="A35" s="33" t="s">
        <v>56</v>
      </c>
      <c r="B35" s="40"/>
      <c r="C35" s="40"/>
      <c r="D35" s="40"/>
      <c r="E35" s="40"/>
      <c r="F35" s="40"/>
      <c r="G35" s="40"/>
      <c r="H35" s="40"/>
      <c r="I35" s="40"/>
      <c r="J35" s="40"/>
      <c r="K35" s="43">
        <v>1.0</v>
      </c>
      <c r="L35" s="43">
        <v>1.0</v>
      </c>
      <c r="M35" s="43">
        <v>1.0</v>
      </c>
      <c r="N35" s="43">
        <v>1.0</v>
      </c>
      <c r="O35" s="43">
        <v>1.0</v>
      </c>
      <c r="P35" s="43">
        <v>1.0</v>
      </c>
      <c r="Q35" s="43">
        <v>1.0</v>
      </c>
      <c r="R35" s="43">
        <v>1.0</v>
      </c>
      <c r="S35" s="43">
        <v>1.0</v>
      </c>
      <c r="T35" s="43">
        <v>1.0</v>
      </c>
      <c r="U35" s="43">
        <v>1.0</v>
      </c>
      <c r="V35" s="43">
        <v>1.0</v>
      </c>
      <c r="W35" s="43">
        <v>1.0</v>
      </c>
      <c r="X35" s="43">
        <v>1.0</v>
      </c>
      <c r="Y35" s="43">
        <v>1.0</v>
      </c>
      <c r="Z35" s="43">
        <v>1.0</v>
      </c>
      <c r="AA35" s="43">
        <v>1.0</v>
      </c>
      <c r="AB35" s="43">
        <v>1.0</v>
      </c>
      <c r="AC35" s="43">
        <v>1.0</v>
      </c>
      <c r="AD35" s="43">
        <v>1.5</v>
      </c>
      <c r="AE35" s="43">
        <f t="shared" ref="AE35:AL35" si="8">(1.1+1.1+3.5+1.5+3)/5</f>
        <v>2.04</v>
      </c>
      <c r="AF35" s="43">
        <f t="shared" si="8"/>
        <v>2.04</v>
      </c>
      <c r="AG35" s="43">
        <f t="shared" si="8"/>
        <v>2.04</v>
      </c>
      <c r="AH35" s="43">
        <f t="shared" si="8"/>
        <v>2.04</v>
      </c>
      <c r="AI35" s="43">
        <f t="shared" si="8"/>
        <v>2.04</v>
      </c>
      <c r="AJ35" s="43">
        <f t="shared" si="8"/>
        <v>2.04</v>
      </c>
      <c r="AK35" s="43">
        <f t="shared" si="8"/>
        <v>2.04</v>
      </c>
      <c r="AL35" s="43">
        <f t="shared" si="8"/>
        <v>2.04</v>
      </c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</row>
    <row r="36" ht="14.25" customHeight="1">
      <c r="A36" s="33" t="s">
        <v>57</v>
      </c>
      <c r="B36" s="40"/>
      <c r="C36" s="40"/>
      <c r="D36" s="40"/>
      <c r="E36" s="40"/>
      <c r="F36" s="40"/>
      <c r="G36" s="40"/>
      <c r="H36" s="40"/>
      <c r="I36" s="40"/>
      <c r="J36" s="40"/>
      <c r="K36" s="34">
        <v>0.0</v>
      </c>
      <c r="L36" s="34">
        <v>0.0</v>
      </c>
      <c r="M36" s="34">
        <v>0.0</v>
      </c>
      <c r="N36" s="34">
        <v>0.0</v>
      </c>
      <c r="O36" s="34">
        <v>0.0</v>
      </c>
      <c r="P36" s="34">
        <v>0.0</v>
      </c>
      <c r="Q36" s="34">
        <v>0.0</v>
      </c>
      <c r="R36" s="34">
        <v>0.0</v>
      </c>
      <c r="S36" s="34">
        <v>0.0</v>
      </c>
      <c r="T36" s="34">
        <v>0.0</v>
      </c>
      <c r="U36" s="34">
        <v>0.0</v>
      </c>
      <c r="V36" s="34">
        <v>0.0</v>
      </c>
      <c r="W36" s="34">
        <v>0.0</v>
      </c>
      <c r="X36" s="34">
        <v>0.0</v>
      </c>
      <c r="Y36" s="34">
        <v>0.0</v>
      </c>
      <c r="Z36" s="34">
        <v>0.0</v>
      </c>
      <c r="AA36" s="34">
        <v>0.0</v>
      </c>
      <c r="AB36" s="34">
        <v>0.0</v>
      </c>
      <c r="AC36" s="34">
        <v>0.011</v>
      </c>
      <c r="AD36" s="34">
        <v>0.014</v>
      </c>
      <c r="AE36" s="34">
        <v>0.018</v>
      </c>
      <c r="AF36" s="34">
        <v>0.2</v>
      </c>
      <c r="AG36" s="34">
        <v>0.4</v>
      </c>
      <c r="AH36" s="34">
        <v>0.6</v>
      </c>
      <c r="AI36" s="34">
        <v>0.8</v>
      </c>
      <c r="AJ36" s="34">
        <v>0.01</v>
      </c>
      <c r="AK36" s="34">
        <v>0.0125</v>
      </c>
      <c r="AL36" s="34">
        <v>0.015</v>
      </c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</row>
    <row r="37" ht="14.25" customHeight="1">
      <c r="A37" s="12" t="s">
        <v>49</v>
      </c>
      <c r="B37" s="18"/>
      <c r="C37" s="18"/>
      <c r="D37" s="18"/>
      <c r="E37" s="18"/>
      <c r="F37" s="18"/>
      <c r="G37" s="18"/>
      <c r="H37" s="18"/>
      <c r="I37" s="18"/>
      <c r="J37" s="18"/>
      <c r="K37" s="14">
        <v>7.35602354287146</v>
      </c>
      <c r="L37" s="14">
        <v>7.305670123078307</v>
      </c>
      <c r="M37" s="14">
        <v>7.298045511739345</v>
      </c>
      <c r="N37" s="14">
        <v>7.636240196346311</v>
      </c>
      <c r="O37" s="14">
        <v>7.655452375039324</v>
      </c>
      <c r="P37" s="14">
        <v>7.612203970574394</v>
      </c>
      <c r="Q37" s="14">
        <v>7.650305547235591</v>
      </c>
      <c r="R37" s="14">
        <v>7.484375175054361</v>
      </c>
      <c r="S37" s="14">
        <v>7.20567782643512</v>
      </c>
      <c r="T37" s="14">
        <v>7.275798393224754</v>
      </c>
      <c r="U37" s="14">
        <v>7.500124252166994</v>
      </c>
      <c r="V37" s="14">
        <v>7.08626244785501</v>
      </c>
      <c r="W37" s="14">
        <v>7.275684595120087</v>
      </c>
      <c r="X37" s="14">
        <v>6.890817284245187</v>
      </c>
      <c r="Y37" s="14">
        <v>7.040899247663358</v>
      </c>
      <c r="Z37" s="14">
        <v>6.909163769574906</v>
      </c>
      <c r="AA37" s="14">
        <v>5.567132805294139</v>
      </c>
      <c r="AB37" s="14">
        <v>5.87738894887792</v>
      </c>
      <c r="AC37" s="14">
        <v>5.307499804663517</v>
      </c>
      <c r="AD37" s="14">
        <v>5.357746426165716</v>
      </c>
      <c r="AE37" s="14">
        <v>5.305316570998998</v>
      </c>
      <c r="AF37" s="14">
        <v>4.968061876565065</v>
      </c>
      <c r="AG37" s="14">
        <v>4.171110421580766</v>
      </c>
      <c r="AH37" s="14">
        <v>4.348827995641972</v>
      </c>
      <c r="AI37" s="14">
        <v>4.55399778757708</v>
      </c>
      <c r="AJ37" s="14">
        <v>4.421009555001279</v>
      </c>
      <c r="AK37" s="14">
        <v>4.029123903463169</v>
      </c>
      <c r="AL37" s="14">
        <v>3.785269810743548</v>
      </c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</row>
    <row r="38" ht="14.25" customHeight="1">
      <c r="A38" s="21" t="s">
        <v>39</v>
      </c>
      <c r="B38" s="24"/>
      <c r="C38" s="24"/>
      <c r="D38" s="24"/>
      <c r="E38" s="24"/>
      <c r="F38" s="24"/>
      <c r="G38" s="24"/>
      <c r="H38" s="24"/>
      <c r="I38" s="24"/>
      <c r="J38" s="24"/>
      <c r="K38" s="23">
        <f t="shared" ref="K38:AL38" si="9">K37/MAX(37:37)</f>
        <v>0.9608868533</v>
      </c>
      <c r="L38" s="23">
        <f t="shared" si="9"/>
        <v>0.9543093948</v>
      </c>
      <c r="M38" s="23">
        <f t="shared" si="9"/>
        <v>0.9533134235</v>
      </c>
      <c r="N38" s="23">
        <f t="shared" si="9"/>
        <v>0.9974903928</v>
      </c>
      <c r="O38" s="23">
        <f t="shared" si="9"/>
        <v>1</v>
      </c>
      <c r="P38" s="23">
        <f t="shared" si="9"/>
        <v>0.9943506403</v>
      </c>
      <c r="Q38" s="23">
        <f t="shared" si="9"/>
        <v>0.9993276912</v>
      </c>
      <c r="R38" s="23">
        <f t="shared" si="9"/>
        <v>0.9776528947</v>
      </c>
      <c r="S38" s="23">
        <f t="shared" si="9"/>
        <v>0.9412478157</v>
      </c>
      <c r="T38" s="23">
        <f t="shared" si="9"/>
        <v>0.9504073746</v>
      </c>
      <c r="U38" s="23">
        <f t="shared" si="9"/>
        <v>0.9797101314</v>
      </c>
      <c r="V38" s="23">
        <f t="shared" si="9"/>
        <v>0.92564908</v>
      </c>
      <c r="W38" s="23">
        <f t="shared" si="9"/>
        <v>0.9503925096</v>
      </c>
      <c r="X38" s="23">
        <f t="shared" si="9"/>
        <v>0.9001188887</v>
      </c>
      <c r="Y38" s="23">
        <f t="shared" si="9"/>
        <v>0.9197234732</v>
      </c>
      <c r="Z38" s="23">
        <f t="shared" si="9"/>
        <v>0.902515414</v>
      </c>
      <c r="AA38" s="23">
        <f t="shared" si="9"/>
        <v>0.7272114739</v>
      </c>
      <c r="AB38" s="23">
        <f t="shared" si="9"/>
        <v>0.7677389475</v>
      </c>
      <c r="AC38" s="23">
        <f t="shared" si="9"/>
        <v>0.6932966916</v>
      </c>
      <c r="AD38" s="23">
        <f t="shared" si="9"/>
        <v>0.6998601995</v>
      </c>
      <c r="AE38" s="23">
        <f t="shared" si="9"/>
        <v>0.6930115049</v>
      </c>
      <c r="AF38" s="23">
        <f t="shared" si="9"/>
        <v>0.6489573226</v>
      </c>
      <c r="AG38" s="23">
        <f t="shared" si="9"/>
        <v>0.5448548586</v>
      </c>
      <c r="AH38" s="23">
        <f t="shared" si="9"/>
        <v>0.5680693684</v>
      </c>
      <c r="AI38" s="23">
        <f t="shared" si="9"/>
        <v>0.5948698476</v>
      </c>
      <c r="AJ38" s="23">
        <f t="shared" si="9"/>
        <v>0.5774981462</v>
      </c>
      <c r="AK38" s="23">
        <f t="shared" si="9"/>
        <v>0.5263077485</v>
      </c>
      <c r="AL38" s="23">
        <f t="shared" si="9"/>
        <v>0.4944540995</v>
      </c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</row>
    <row r="39" ht="14.25" customHeight="1">
      <c r="A39" s="25" t="s">
        <v>44</v>
      </c>
      <c r="B39" s="9"/>
      <c r="C39" s="9"/>
      <c r="D39" s="9"/>
      <c r="E39" s="9"/>
      <c r="F39" s="9"/>
      <c r="G39" s="9"/>
      <c r="H39" s="9"/>
      <c r="I39" s="9"/>
      <c r="J39" s="9"/>
      <c r="K39" s="26">
        <v>-17.0</v>
      </c>
      <c r="L39" s="26">
        <v>-16.0</v>
      </c>
      <c r="M39" s="26">
        <v>-15.0</v>
      </c>
      <c r="N39" s="26">
        <v>-14.0</v>
      </c>
      <c r="O39" s="26">
        <v>-13.0</v>
      </c>
      <c r="P39" s="26">
        <v>-12.0</v>
      </c>
      <c r="Q39" s="26">
        <v>-11.0</v>
      </c>
      <c r="R39" s="26">
        <v>-10.0</v>
      </c>
      <c r="S39" s="26">
        <v>-9.0</v>
      </c>
      <c r="T39" s="26">
        <v>-8.0</v>
      </c>
      <c r="U39" s="26">
        <v>-7.0</v>
      </c>
      <c r="V39" s="26">
        <v>-6.0</v>
      </c>
      <c r="W39" s="26">
        <v>-5.0</v>
      </c>
      <c r="X39" s="26">
        <v>-4.0</v>
      </c>
      <c r="Y39" s="26">
        <v>-3.0</v>
      </c>
      <c r="Z39" s="26">
        <v>-2.0</v>
      </c>
      <c r="AA39" s="26">
        <v>-1.0</v>
      </c>
      <c r="AB39" s="26">
        <v>0.0</v>
      </c>
      <c r="AC39" s="26">
        <v>1.0</v>
      </c>
      <c r="AD39" s="26">
        <v>2.0</v>
      </c>
      <c r="AE39" s="26">
        <v>3.0</v>
      </c>
      <c r="AF39" s="26">
        <v>4.0</v>
      </c>
      <c r="AG39" s="26">
        <v>5.0</v>
      </c>
      <c r="AH39" s="26">
        <v>6.0</v>
      </c>
      <c r="AI39" s="26">
        <v>7.0</v>
      </c>
      <c r="AJ39" s="26">
        <v>8.0</v>
      </c>
      <c r="AK39" s="26">
        <v>9.0</v>
      </c>
      <c r="AL39" s="26">
        <v>10.0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</row>
    <row r="40" ht="14.25" customHeight="1">
      <c r="A40" s="25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 t="s">
        <v>51</v>
      </c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</row>
    <row r="41" ht="14.25" customHeight="1">
      <c r="A41" s="33" t="s">
        <v>55</v>
      </c>
      <c r="B41" s="40"/>
      <c r="C41" s="40"/>
      <c r="D41" s="40"/>
      <c r="E41" s="40"/>
      <c r="F41" s="40"/>
      <c r="G41" s="40"/>
      <c r="H41" s="40"/>
      <c r="I41" s="40"/>
      <c r="J41" s="40"/>
      <c r="K41" s="34">
        <v>0.0</v>
      </c>
      <c r="L41" s="34">
        <v>0.0</v>
      </c>
      <c r="M41" s="34">
        <v>0.0</v>
      </c>
      <c r="N41" s="34">
        <v>0.0</v>
      </c>
      <c r="O41" s="34">
        <v>0.0</v>
      </c>
      <c r="P41" s="34">
        <v>0.0</v>
      </c>
      <c r="Q41" s="34">
        <v>0.0</v>
      </c>
      <c r="R41" s="34">
        <v>0.0</v>
      </c>
      <c r="S41" s="34">
        <v>0.0</v>
      </c>
      <c r="T41" s="34">
        <v>0.0</v>
      </c>
      <c r="U41" s="34">
        <v>0.0</v>
      </c>
      <c r="V41" s="34">
        <v>0.0</v>
      </c>
      <c r="W41" s="34">
        <v>0.0</v>
      </c>
      <c r="X41" s="34">
        <v>0.0</v>
      </c>
      <c r="Y41" s="34">
        <v>0.0</v>
      </c>
      <c r="Z41" s="34">
        <v>0.0</v>
      </c>
      <c r="AA41" s="34">
        <v>0.0</v>
      </c>
      <c r="AB41" s="36">
        <f>0.015+0.025+0.00005</f>
        <v>0.04005</v>
      </c>
      <c r="AC41" s="36">
        <f>0.02+0.025+0.00011</f>
        <v>0.04511</v>
      </c>
      <c r="AD41" s="36">
        <f>0.05+0.00019</f>
        <v>0.05019</v>
      </c>
      <c r="AE41" s="36">
        <f>0.055+0.00028</f>
        <v>0.05528</v>
      </c>
      <c r="AF41" s="36">
        <f>0.065+0.004</f>
        <v>0.069</v>
      </c>
      <c r="AG41" s="36">
        <f>0.075+0.005</f>
        <v>0.08</v>
      </c>
      <c r="AH41" s="36">
        <f>0.09+0.005</f>
        <v>0.095</v>
      </c>
      <c r="AI41" s="36">
        <f>0.105+0.006</f>
        <v>0.111</v>
      </c>
      <c r="AJ41" s="36">
        <f>0.12+0.007</f>
        <v>0.127</v>
      </c>
      <c r="AK41" s="36">
        <f>0.135+0.00825</f>
        <v>0.14325</v>
      </c>
      <c r="AL41" s="36">
        <f>0.16+0.0098</f>
        <v>0.1698</v>
      </c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</row>
    <row r="42" ht="14.25" customHeight="1">
      <c r="A42" s="33" t="s">
        <v>56</v>
      </c>
      <c r="B42" s="40"/>
      <c r="C42" s="40"/>
      <c r="D42" s="40"/>
      <c r="E42" s="40"/>
      <c r="F42" s="40"/>
      <c r="G42" s="40"/>
      <c r="H42" s="40"/>
      <c r="I42" s="40"/>
      <c r="J42" s="40"/>
      <c r="K42" s="43">
        <v>1.0</v>
      </c>
      <c r="L42" s="43">
        <v>1.0</v>
      </c>
      <c r="M42" s="43">
        <v>1.0</v>
      </c>
      <c r="N42" s="43">
        <v>1.0</v>
      </c>
      <c r="O42" s="43">
        <v>1.0</v>
      </c>
      <c r="P42" s="43">
        <v>1.0</v>
      </c>
      <c r="Q42" s="43">
        <v>1.0</v>
      </c>
      <c r="R42" s="43">
        <v>1.0</v>
      </c>
      <c r="S42" s="43">
        <v>1.0</v>
      </c>
      <c r="T42" s="43">
        <v>1.0</v>
      </c>
      <c r="U42" s="43">
        <v>1.0</v>
      </c>
      <c r="V42" s="43">
        <v>1.0</v>
      </c>
      <c r="W42" s="43">
        <v>1.0</v>
      </c>
      <c r="X42" s="43">
        <v>1.0</v>
      </c>
      <c r="Y42" s="43">
        <v>1.0</v>
      </c>
      <c r="Z42" s="43">
        <v>1.0</v>
      </c>
      <c r="AA42" s="43">
        <v>1.0</v>
      </c>
      <c r="AB42" s="43">
        <v>1.1</v>
      </c>
      <c r="AC42" s="43">
        <v>1.1</v>
      </c>
      <c r="AD42" s="43">
        <v>1.1</v>
      </c>
      <c r="AE42" s="43">
        <v>1.1</v>
      </c>
      <c r="AF42" s="43">
        <v>1.0</v>
      </c>
      <c r="AG42" s="43">
        <v>1.0</v>
      </c>
      <c r="AH42" s="43">
        <v>1.0</v>
      </c>
      <c r="AI42" s="43">
        <v>1.0</v>
      </c>
      <c r="AJ42" s="43">
        <v>1.0</v>
      </c>
      <c r="AK42" s="43">
        <v>1.0</v>
      </c>
      <c r="AL42" s="43">
        <v>1.0</v>
      </c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</row>
    <row r="43" ht="14.25" customHeight="1">
      <c r="A43" s="33" t="s">
        <v>57</v>
      </c>
      <c r="B43" s="40"/>
      <c r="C43" s="40"/>
      <c r="D43" s="40"/>
      <c r="E43" s="40"/>
      <c r="F43" s="40"/>
      <c r="G43" s="40"/>
      <c r="H43" s="40"/>
      <c r="I43" s="40"/>
      <c r="J43" s="40"/>
      <c r="K43" s="34">
        <v>0.0</v>
      </c>
      <c r="L43" s="34">
        <v>0.0</v>
      </c>
      <c r="M43" s="34">
        <v>0.0</v>
      </c>
      <c r="N43" s="34">
        <v>0.0</v>
      </c>
      <c r="O43" s="34">
        <v>0.0</v>
      </c>
      <c r="P43" s="34">
        <v>0.0</v>
      </c>
      <c r="Q43" s="34">
        <v>0.0</v>
      </c>
      <c r="R43" s="34">
        <v>0.0</v>
      </c>
      <c r="S43" s="34">
        <v>0.0</v>
      </c>
      <c r="T43" s="34">
        <v>0.0</v>
      </c>
      <c r="U43" s="34">
        <v>0.0</v>
      </c>
      <c r="V43" s="34">
        <v>0.0</v>
      </c>
      <c r="W43" s="34">
        <v>0.0</v>
      </c>
      <c r="X43" s="34">
        <v>0.0</v>
      </c>
      <c r="Y43" s="34">
        <v>0.0</v>
      </c>
      <c r="Z43" s="34">
        <v>0.0</v>
      </c>
      <c r="AA43" s="34">
        <v>0.0</v>
      </c>
      <c r="AB43" s="34">
        <v>0.02505</v>
      </c>
      <c r="AC43" s="34">
        <v>0.02511</v>
      </c>
      <c r="AD43" s="34">
        <v>0.02519</v>
      </c>
      <c r="AE43" s="34">
        <v>0.02528</v>
      </c>
      <c r="AF43" s="34">
        <v>0.029</v>
      </c>
      <c r="AG43" s="34">
        <v>0.03</v>
      </c>
      <c r="AH43" s="34">
        <v>0.03</v>
      </c>
      <c r="AI43" s="34">
        <v>0.031</v>
      </c>
      <c r="AJ43" s="34">
        <v>0.032</v>
      </c>
      <c r="AK43" s="34">
        <v>0.02825</v>
      </c>
      <c r="AL43" s="34">
        <v>0.0248</v>
      </c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</row>
    <row r="44" ht="14.25" customHeight="1">
      <c r="A44" s="12" t="s">
        <v>64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4">
        <v>19.44439947163524</v>
      </c>
      <c r="Q44" s="14">
        <v>17.27131582027342</v>
      </c>
      <c r="R44" s="14">
        <v>17.82926478155839</v>
      </c>
      <c r="S44" s="14">
        <v>16.137619994298</v>
      </c>
      <c r="T44" s="14">
        <v>17.09000839709505</v>
      </c>
      <c r="U44" s="14">
        <v>16.91554524350535</v>
      </c>
      <c r="V44" s="14">
        <v>15.9659503785322</v>
      </c>
      <c r="W44" s="14">
        <v>15.40103871930986</v>
      </c>
      <c r="X44" s="14">
        <v>15.41486228687152</v>
      </c>
      <c r="Y44" s="14">
        <v>15.23496188146209</v>
      </c>
      <c r="Z44" s="14">
        <v>15.40107530842592</v>
      </c>
      <c r="AA44" s="14">
        <v>15.64018577136449</v>
      </c>
      <c r="AB44" s="14">
        <v>16.46021757832111</v>
      </c>
      <c r="AC44" s="14">
        <v>17.07585210215421</v>
      </c>
      <c r="AD44" s="14">
        <v>17.52342776361794</v>
      </c>
      <c r="AE44" s="14">
        <v>17.73174229522281</v>
      </c>
      <c r="AF44" s="14">
        <v>17.71196579482352</v>
      </c>
      <c r="AG44" s="14">
        <v>18.25321903490874</v>
      </c>
      <c r="AH44" s="14">
        <v>14.49642256938344</v>
      </c>
      <c r="AI44" s="14">
        <v>14.02412545005234</v>
      </c>
      <c r="AJ44" s="14">
        <v>13.95496685642032</v>
      </c>
      <c r="AK44" s="14">
        <v>14.12025706915343</v>
      </c>
      <c r="AL44" s="14">
        <v>13.57035749541777</v>
      </c>
      <c r="AM44" s="14">
        <v>13.10917161855043</v>
      </c>
      <c r="AN44" s="14">
        <v>13.01675401627254</v>
      </c>
      <c r="AO44" s="14">
        <v>13.06715666310967</v>
      </c>
      <c r="AP44" s="14">
        <v>12.96217736695559</v>
      </c>
      <c r="AQ44" s="14">
        <v>12.44993950461098</v>
      </c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</row>
    <row r="45" ht="14.25" customHeight="1">
      <c r="A45" s="21" t="s">
        <v>39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3">
        <f t="shared" ref="P45:AQ45" si="10">P44/MAX(44:44)</f>
        <v>1</v>
      </c>
      <c r="Q45" s="23">
        <f t="shared" si="10"/>
        <v>0.8882411537</v>
      </c>
      <c r="R45" s="23">
        <f t="shared" si="10"/>
        <v>0.9169357381</v>
      </c>
      <c r="S45" s="23">
        <f t="shared" si="10"/>
        <v>0.8299366621</v>
      </c>
      <c r="T45" s="23">
        <f t="shared" si="10"/>
        <v>0.8789167504</v>
      </c>
      <c r="U45" s="23">
        <f t="shared" si="10"/>
        <v>0.8699443389</v>
      </c>
      <c r="V45" s="23">
        <f t="shared" si="10"/>
        <v>0.8211079186</v>
      </c>
      <c r="W45" s="23">
        <f t="shared" si="10"/>
        <v>0.7920552518</v>
      </c>
      <c r="X45" s="23">
        <f t="shared" si="10"/>
        <v>0.7927661798</v>
      </c>
      <c r="Y45" s="23">
        <f t="shared" si="10"/>
        <v>0.7835141375</v>
      </c>
      <c r="Z45" s="23">
        <f t="shared" si="10"/>
        <v>0.7920571335</v>
      </c>
      <c r="AA45" s="23">
        <f t="shared" si="10"/>
        <v>0.8043542715</v>
      </c>
      <c r="AB45" s="23">
        <f t="shared" si="10"/>
        <v>0.8465274334</v>
      </c>
      <c r="AC45" s="23">
        <f t="shared" si="10"/>
        <v>0.8781887107</v>
      </c>
      <c r="AD45" s="23">
        <f t="shared" si="10"/>
        <v>0.9012069408</v>
      </c>
      <c r="AE45" s="23">
        <f t="shared" si="10"/>
        <v>0.9119202844</v>
      </c>
      <c r="AF45" s="23">
        <f t="shared" si="10"/>
        <v>0.9109032048</v>
      </c>
      <c r="AG45" s="23">
        <f t="shared" si="10"/>
        <v>0.9387391501</v>
      </c>
      <c r="AH45" s="23">
        <f t="shared" si="10"/>
        <v>0.7455320279</v>
      </c>
      <c r="AI45" s="23">
        <f t="shared" si="10"/>
        <v>0.7212424056</v>
      </c>
      <c r="AJ45" s="23">
        <f t="shared" si="10"/>
        <v>0.7176856697</v>
      </c>
      <c r="AK45" s="23">
        <f t="shared" si="10"/>
        <v>0.7261863289</v>
      </c>
      <c r="AL45" s="23">
        <f t="shared" si="10"/>
        <v>0.6979057139</v>
      </c>
      <c r="AM45" s="23">
        <f t="shared" si="10"/>
        <v>0.6741875283</v>
      </c>
      <c r="AN45" s="23">
        <f t="shared" si="10"/>
        <v>0.669434612</v>
      </c>
      <c r="AO45" s="23">
        <f t="shared" si="10"/>
        <v>0.6720267541</v>
      </c>
      <c r="AP45" s="23">
        <f t="shared" si="10"/>
        <v>0.6666278064</v>
      </c>
      <c r="AQ45" s="23">
        <f t="shared" si="10"/>
        <v>0.640284084</v>
      </c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</row>
    <row r="46" ht="14.25" customHeight="1">
      <c r="A46" s="25" t="s">
        <v>44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26">
        <v>-12.0</v>
      </c>
      <c r="Q46" s="26">
        <v>-11.0</v>
      </c>
      <c r="R46" s="26">
        <v>-10.0</v>
      </c>
      <c r="S46" s="26">
        <v>-9.0</v>
      </c>
      <c r="T46" s="26">
        <v>-8.0</v>
      </c>
      <c r="U46" s="26">
        <v>-7.0</v>
      </c>
      <c r="V46" s="26">
        <v>-6.0</v>
      </c>
      <c r="W46" s="26">
        <v>-5.0</v>
      </c>
      <c r="X46" s="26">
        <v>-4.0</v>
      </c>
      <c r="Y46" s="26">
        <v>-3.0</v>
      </c>
      <c r="Z46" s="26">
        <v>-2.0</v>
      </c>
      <c r="AA46" s="26">
        <v>-1.0</v>
      </c>
      <c r="AB46" s="26">
        <v>0.0</v>
      </c>
      <c r="AC46" s="26">
        <v>1.0</v>
      </c>
      <c r="AD46" s="26">
        <v>2.0</v>
      </c>
      <c r="AE46" s="26">
        <v>3.0</v>
      </c>
      <c r="AF46" s="26">
        <v>4.0</v>
      </c>
      <c r="AG46" s="26">
        <v>5.0</v>
      </c>
      <c r="AH46" s="26">
        <v>6.0</v>
      </c>
      <c r="AI46" s="26">
        <v>7.0</v>
      </c>
      <c r="AJ46" s="26">
        <v>8.0</v>
      </c>
      <c r="AK46" s="26">
        <v>9.0</v>
      </c>
      <c r="AL46" s="26">
        <v>10.0</v>
      </c>
      <c r="AM46" s="26">
        <v>11.0</v>
      </c>
      <c r="AN46" s="26">
        <v>12.0</v>
      </c>
      <c r="AO46" s="26">
        <v>13.0</v>
      </c>
      <c r="AP46" s="26">
        <v>14.0</v>
      </c>
      <c r="AQ46" s="26">
        <v>15.0</v>
      </c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</row>
    <row r="47" ht="14.25" customHeight="1">
      <c r="A47" s="25" t="s">
        <v>47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 t="s">
        <v>149</v>
      </c>
      <c r="AB47" s="26"/>
      <c r="AC47" s="26"/>
      <c r="AD47" s="26" t="s">
        <v>51</v>
      </c>
      <c r="AE47" s="26"/>
      <c r="AF47" s="26"/>
      <c r="AG47" s="26"/>
      <c r="AH47" s="26"/>
      <c r="AI47" s="26" t="s">
        <v>150</v>
      </c>
      <c r="AJ47" s="26"/>
      <c r="AK47" s="26"/>
      <c r="AL47" s="26"/>
      <c r="AM47" s="26"/>
      <c r="AN47" s="26"/>
      <c r="AO47" s="26"/>
      <c r="AP47" s="26"/>
      <c r="AQ47" s="26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</row>
    <row r="48" ht="14.25" customHeight="1">
      <c r="A48" s="33" t="s">
        <v>55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4">
        <v>0.0</v>
      </c>
      <c r="Q48" s="34">
        <v>0.0</v>
      </c>
      <c r="R48" s="34">
        <v>0.0</v>
      </c>
      <c r="S48" s="34">
        <v>0.0</v>
      </c>
      <c r="T48" s="34">
        <v>0.0</v>
      </c>
      <c r="U48" s="34">
        <v>0.0</v>
      </c>
      <c r="V48" s="34">
        <v>0.0</v>
      </c>
      <c r="W48" s="34">
        <v>0.0</v>
      </c>
      <c r="X48" s="34">
        <v>0.0</v>
      </c>
      <c r="Y48" s="34">
        <v>0.0</v>
      </c>
      <c r="Z48" s="34">
        <v>0.0</v>
      </c>
      <c r="AA48" s="34">
        <v>0.01</v>
      </c>
      <c r="AB48" s="34">
        <v>0.02</v>
      </c>
      <c r="AC48" s="34">
        <v>0.03</v>
      </c>
      <c r="AD48" s="34">
        <v>0.04</v>
      </c>
      <c r="AE48" s="34">
        <v>0.05</v>
      </c>
      <c r="AF48" s="34">
        <v>0.06</v>
      </c>
      <c r="AG48" s="34">
        <v>0.07</v>
      </c>
      <c r="AH48" s="34">
        <v>0.08</v>
      </c>
      <c r="AI48" s="34">
        <v>0.09</v>
      </c>
      <c r="AJ48" s="36">
        <v>0.1</v>
      </c>
      <c r="AK48" s="34">
        <v>0.11</v>
      </c>
      <c r="AL48" s="34">
        <v>0.12</v>
      </c>
      <c r="AM48" s="34">
        <v>0.13</v>
      </c>
      <c r="AN48" s="34">
        <v>0.14</v>
      </c>
      <c r="AO48" s="36">
        <v>0.15</v>
      </c>
      <c r="AP48" s="34">
        <v>0.18</v>
      </c>
      <c r="AQ48" s="34">
        <v>0.21</v>
      </c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</row>
    <row r="49" ht="14.25" customHeight="1">
      <c r="A49" s="33" t="s">
        <v>56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3">
        <v>1.0</v>
      </c>
      <c r="Q49" s="43">
        <v>1.0</v>
      </c>
      <c r="R49" s="43">
        <v>1.0</v>
      </c>
      <c r="S49" s="43">
        <v>1.0</v>
      </c>
      <c r="T49" s="43">
        <v>1.0</v>
      </c>
      <c r="U49" s="43">
        <v>1.0</v>
      </c>
      <c r="V49" s="43">
        <v>1.0</v>
      </c>
      <c r="W49" s="43">
        <v>1.0</v>
      </c>
      <c r="X49" s="43">
        <v>1.0</v>
      </c>
      <c r="Y49" s="43">
        <v>1.0</v>
      </c>
      <c r="Z49" s="43">
        <v>1.0</v>
      </c>
      <c r="AA49" s="43">
        <v>1.0</v>
      </c>
      <c r="AB49" s="43">
        <v>1.0</v>
      </c>
      <c r="AC49" s="43">
        <v>1.0</v>
      </c>
      <c r="AD49" s="43">
        <v>1.0</v>
      </c>
      <c r="AE49" s="43">
        <v>1.0</v>
      </c>
      <c r="AF49" s="43">
        <v>1.0</v>
      </c>
      <c r="AG49" s="43">
        <v>1.0</v>
      </c>
      <c r="AH49" s="43">
        <v>1.0</v>
      </c>
      <c r="AI49" s="43">
        <v>1.0</v>
      </c>
      <c r="AJ49" s="43">
        <v>1.0</v>
      </c>
      <c r="AK49" s="43">
        <v>1.0</v>
      </c>
      <c r="AL49" s="43">
        <v>1.0</v>
      </c>
      <c r="AM49" s="43">
        <v>1.0</v>
      </c>
      <c r="AN49" s="43">
        <v>1.0</v>
      </c>
      <c r="AO49" s="43">
        <v>1.0</v>
      </c>
      <c r="AP49" s="43">
        <v>1.0</v>
      </c>
      <c r="AQ49" s="43">
        <v>1.0</v>
      </c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</row>
    <row r="50" ht="14.25" customHeight="1">
      <c r="A50" s="33" t="s">
        <v>57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4">
        <v>0.0</v>
      </c>
      <c r="Q50" s="34">
        <v>0.0</v>
      </c>
      <c r="R50" s="34">
        <v>0.0</v>
      </c>
      <c r="S50" s="34">
        <v>0.0</v>
      </c>
      <c r="T50" s="34">
        <v>0.0</v>
      </c>
      <c r="U50" s="34">
        <v>0.0</v>
      </c>
      <c r="V50" s="34">
        <v>0.0</v>
      </c>
      <c r="W50" s="34">
        <v>0.0</v>
      </c>
      <c r="X50" s="34">
        <v>0.0</v>
      </c>
      <c r="Y50" s="34">
        <v>0.0</v>
      </c>
      <c r="Z50" s="34">
        <v>0.0</v>
      </c>
      <c r="AA50" s="34">
        <v>0.0</v>
      </c>
      <c r="AB50" s="34">
        <v>0.0</v>
      </c>
      <c r="AC50" s="34">
        <v>0.0</v>
      </c>
      <c r="AD50" s="34">
        <v>0.0</v>
      </c>
      <c r="AE50" s="34">
        <v>0.0</v>
      </c>
      <c r="AF50" s="34">
        <v>0.0</v>
      </c>
      <c r="AG50" s="34">
        <v>0.0</v>
      </c>
      <c r="AH50" s="34">
        <v>0.0</v>
      </c>
      <c r="AI50" s="34">
        <v>0.0</v>
      </c>
      <c r="AJ50" s="34">
        <v>0.0</v>
      </c>
      <c r="AK50" s="34">
        <v>0.0</v>
      </c>
      <c r="AL50" s="34">
        <v>0.0</v>
      </c>
      <c r="AM50" s="34">
        <v>0.0</v>
      </c>
      <c r="AN50" s="34">
        <v>0.0</v>
      </c>
      <c r="AO50" s="34">
        <v>0.0</v>
      </c>
      <c r="AP50" s="34">
        <v>0.0</v>
      </c>
      <c r="AQ50" s="34">
        <v>0.0</v>
      </c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</row>
    <row r="51" ht="14.25" customHeight="1">
      <c r="A51" s="12" t="s">
        <v>70</v>
      </c>
      <c r="B51" s="18"/>
      <c r="C51" s="18"/>
      <c r="D51" s="18"/>
      <c r="E51" s="18"/>
      <c r="F51" s="18"/>
      <c r="G51" s="18"/>
      <c r="H51" s="18"/>
      <c r="I51" s="14">
        <v>16.71014815425456</v>
      </c>
      <c r="J51" s="14">
        <v>16.54374649580615</v>
      </c>
      <c r="K51" s="14">
        <v>15.98512399959955</v>
      </c>
      <c r="L51" s="14">
        <v>17.22241297360396</v>
      </c>
      <c r="M51" s="14">
        <v>17.08510194991324</v>
      </c>
      <c r="N51" s="14">
        <v>17.29323605667365</v>
      </c>
      <c r="O51" s="14">
        <v>18.29011346401861</v>
      </c>
      <c r="P51" s="14">
        <v>18.43094094045899</v>
      </c>
      <c r="Q51" s="14">
        <v>17.49837441689314</v>
      </c>
      <c r="R51" s="14">
        <v>18.1802658411608</v>
      </c>
      <c r="S51" s="14">
        <v>18.64502880958694</v>
      </c>
      <c r="T51" s="14">
        <v>17.8776814077604</v>
      </c>
      <c r="U51" s="14">
        <v>18.0160432603147</v>
      </c>
      <c r="V51" s="14">
        <v>18.24640073841818</v>
      </c>
      <c r="W51" s="14">
        <v>18.74798237427597</v>
      </c>
      <c r="X51" s="14">
        <v>19.23218083820997</v>
      </c>
      <c r="Y51" s="14">
        <v>18.55134312513546</v>
      </c>
      <c r="Z51" s="14">
        <v>19.08748809072118</v>
      </c>
      <c r="AA51" s="14">
        <v>18.88996767790468</v>
      </c>
      <c r="AB51" s="14">
        <v>17.63209389535956</v>
      </c>
      <c r="AC51" s="14">
        <v>17.97188764348331</v>
      </c>
      <c r="AD51" s="14">
        <v>17.83718996513253</v>
      </c>
      <c r="AE51" s="14">
        <v>16.82985637637197</v>
      </c>
      <c r="AF51" s="14">
        <v>17.85237011679376</v>
      </c>
      <c r="AG51" s="14">
        <v>18.10034412782595</v>
      </c>
      <c r="AH51" s="14">
        <v>16.78148079215894</v>
      </c>
      <c r="AI51" s="14">
        <v>15.90861636018403</v>
      </c>
      <c r="AJ51" s="14">
        <v>15.82996238722232</v>
      </c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</row>
    <row r="52" ht="14.25" customHeight="1">
      <c r="A52" s="21" t="s">
        <v>39</v>
      </c>
      <c r="B52" s="24"/>
      <c r="C52" s="24"/>
      <c r="D52" s="24"/>
      <c r="E52" s="24"/>
      <c r="F52" s="24"/>
      <c r="G52" s="24"/>
      <c r="H52" s="24"/>
      <c r="I52" s="23">
        <f t="shared" ref="I52:AJ52" si="11">I51/MAX(51:51)</f>
        <v>0.8688639263</v>
      </c>
      <c r="J52" s="23">
        <f t="shared" si="11"/>
        <v>0.8602116752</v>
      </c>
      <c r="K52" s="23">
        <f t="shared" si="11"/>
        <v>0.8311654375</v>
      </c>
      <c r="L52" s="23">
        <f t="shared" si="11"/>
        <v>0.8954997417</v>
      </c>
      <c r="M52" s="23">
        <f t="shared" si="11"/>
        <v>0.8883600926</v>
      </c>
      <c r="N52" s="23">
        <f t="shared" si="11"/>
        <v>0.8991822717</v>
      </c>
      <c r="O52" s="23">
        <f t="shared" si="11"/>
        <v>0.9510160921</v>
      </c>
      <c r="P52" s="23">
        <f t="shared" si="11"/>
        <v>0.9583385834</v>
      </c>
      <c r="Q52" s="23">
        <f t="shared" si="11"/>
        <v>0.9098486835</v>
      </c>
      <c r="R52" s="23">
        <f t="shared" si="11"/>
        <v>0.945304435</v>
      </c>
      <c r="S52" s="23">
        <f t="shared" si="11"/>
        <v>0.9694703355</v>
      </c>
      <c r="T52" s="23">
        <f t="shared" si="11"/>
        <v>0.9295711993</v>
      </c>
      <c r="U52" s="23">
        <f t="shared" si="11"/>
        <v>0.9367654876</v>
      </c>
      <c r="V52" s="23">
        <f t="shared" si="11"/>
        <v>0.9487431972</v>
      </c>
      <c r="W52" s="23">
        <f t="shared" si="11"/>
        <v>0.9748235279</v>
      </c>
      <c r="X52" s="23">
        <f t="shared" si="11"/>
        <v>1</v>
      </c>
      <c r="Y52" s="23">
        <f t="shared" si="11"/>
        <v>0.9645990375</v>
      </c>
      <c r="Z52" s="23">
        <f t="shared" si="11"/>
        <v>0.9924765294</v>
      </c>
      <c r="AA52" s="23">
        <f t="shared" si="11"/>
        <v>0.9822062218</v>
      </c>
      <c r="AB52" s="23">
        <f t="shared" si="11"/>
        <v>0.916801586</v>
      </c>
      <c r="AC52" s="23">
        <f t="shared" si="11"/>
        <v>0.934469564</v>
      </c>
      <c r="AD52" s="23">
        <f t="shared" si="11"/>
        <v>0.9274657989</v>
      </c>
      <c r="AE52" s="23">
        <f t="shared" si="11"/>
        <v>0.875088297</v>
      </c>
      <c r="AF52" s="23">
        <f t="shared" si="11"/>
        <v>0.9282551088</v>
      </c>
      <c r="AG52" s="23">
        <f t="shared" si="11"/>
        <v>0.9411488109</v>
      </c>
      <c r="AH52" s="23">
        <f t="shared" si="11"/>
        <v>0.8725729512</v>
      </c>
      <c r="AI52" s="23">
        <f t="shared" si="11"/>
        <v>0.8271873322</v>
      </c>
      <c r="AJ52" s="23">
        <f t="shared" si="11"/>
        <v>0.8230976258</v>
      </c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</row>
    <row r="53" ht="14.25" customHeight="1">
      <c r="A53" s="25" t="s">
        <v>44</v>
      </c>
      <c r="B53" s="9"/>
      <c r="C53" s="9"/>
      <c r="D53" s="9"/>
      <c r="E53" s="9"/>
      <c r="F53" s="9"/>
      <c r="G53" s="9"/>
      <c r="H53" s="9"/>
      <c r="I53" s="26">
        <v>-19.0</v>
      </c>
      <c r="J53" s="26">
        <v>-18.0</v>
      </c>
      <c r="K53" s="26">
        <v>-17.0</v>
      </c>
      <c r="L53" s="26">
        <v>-16.0</v>
      </c>
      <c r="M53" s="26">
        <v>-15.0</v>
      </c>
      <c r="N53" s="26">
        <v>-14.0</v>
      </c>
      <c r="O53" s="26">
        <v>-13.0</v>
      </c>
      <c r="P53" s="26">
        <v>-12.0</v>
      </c>
      <c r="Q53" s="26">
        <v>-11.0</v>
      </c>
      <c r="R53" s="26">
        <v>-10.0</v>
      </c>
      <c r="S53" s="26">
        <v>-9.0</v>
      </c>
      <c r="T53" s="26">
        <v>-8.0</v>
      </c>
      <c r="U53" s="26">
        <v>-7.0</v>
      </c>
      <c r="V53" s="26">
        <v>-6.0</v>
      </c>
      <c r="W53" s="26">
        <v>-5.0</v>
      </c>
      <c r="X53" s="26">
        <v>-4.0</v>
      </c>
      <c r="Y53" s="26">
        <v>-3.0</v>
      </c>
      <c r="Z53" s="26">
        <v>-2.0</v>
      </c>
      <c r="AA53" s="26">
        <v>-1.0</v>
      </c>
      <c r="AB53" s="26">
        <v>0.0</v>
      </c>
      <c r="AC53" s="26">
        <v>1.0</v>
      </c>
      <c r="AD53" s="26">
        <v>2.0</v>
      </c>
      <c r="AE53" s="26">
        <v>3.0</v>
      </c>
      <c r="AF53" s="26">
        <v>4.0</v>
      </c>
      <c r="AG53" s="26">
        <v>5.0</v>
      </c>
      <c r="AH53" s="26">
        <v>6.0</v>
      </c>
      <c r="AI53" s="26">
        <v>7.0</v>
      </c>
      <c r="AJ53" s="26">
        <v>8.0</v>
      </c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</row>
    <row r="54" ht="14.25" customHeight="1">
      <c r="A54" s="25" t="s">
        <v>47</v>
      </c>
      <c r="B54" s="9"/>
      <c r="C54" s="9"/>
      <c r="D54" s="9"/>
      <c r="E54" s="9"/>
      <c r="F54" s="9"/>
      <c r="G54" s="9"/>
      <c r="H54" s="9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 t="s">
        <v>51</v>
      </c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</row>
    <row r="55" ht="14.25" customHeight="1">
      <c r="A55" s="62" t="s">
        <v>55</v>
      </c>
      <c r="B55" s="65"/>
      <c r="C55" s="65"/>
      <c r="D55" s="65"/>
      <c r="E55" s="65"/>
      <c r="F55" s="65"/>
      <c r="G55" s="65"/>
      <c r="H55" s="65"/>
      <c r="I55" s="63">
        <v>0.0</v>
      </c>
      <c r="J55" s="63">
        <v>0.0</v>
      </c>
      <c r="K55" s="63">
        <v>0.0</v>
      </c>
      <c r="L55" s="63">
        <v>0.0</v>
      </c>
      <c r="M55" s="63">
        <v>0.0</v>
      </c>
      <c r="N55" s="63">
        <v>0.0</v>
      </c>
      <c r="O55" s="63">
        <v>0.0</v>
      </c>
      <c r="P55" s="63">
        <v>0.0</v>
      </c>
      <c r="Q55" s="63">
        <v>0.0</v>
      </c>
      <c r="R55" s="63">
        <v>0.0</v>
      </c>
      <c r="S55" s="63">
        <v>0.0</v>
      </c>
      <c r="T55" s="63">
        <v>0.0</v>
      </c>
      <c r="U55" s="63">
        <v>0.0</v>
      </c>
      <c r="V55" s="63">
        <v>0.0</v>
      </c>
      <c r="W55" s="63">
        <v>0.0</v>
      </c>
      <c r="X55" s="63">
        <v>0.0</v>
      </c>
      <c r="Y55" s="63">
        <v>0.0</v>
      </c>
      <c r="Z55" s="63">
        <v>0.0</v>
      </c>
      <c r="AA55" s="63">
        <v>0.0</v>
      </c>
      <c r="AB55" s="64">
        <v>0.02</v>
      </c>
      <c r="AC55" s="64">
        <v>0.04</v>
      </c>
      <c r="AD55" s="64">
        <v>0.05</v>
      </c>
      <c r="AE55" s="64">
        <v>0.06</v>
      </c>
      <c r="AF55" s="64">
        <v>0.07</v>
      </c>
      <c r="AG55" s="64">
        <v>0.08</v>
      </c>
      <c r="AH55" s="64">
        <v>0.09</v>
      </c>
      <c r="AI55" s="64">
        <v>0.1</v>
      </c>
      <c r="AJ55" s="64">
        <v>0.115</v>
      </c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</row>
    <row r="56" ht="14.25" customHeight="1">
      <c r="A56" s="33" t="s">
        <v>56</v>
      </c>
      <c r="B56" s="40"/>
      <c r="C56" s="40"/>
      <c r="D56" s="40"/>
      <c r="E56" s="40"/>
      <c r="F56" s="40"/>
      <c r="G56" s="40"/>
      <c r="H56" s="40"/>
      <c r="I56" s="43">
        <v>1.0</v>
      </c>
      <c r="J56" s="43">
        <v>1.0</v>
      </c>
      <c r="K56" s="43">
        <v>1.0</v>
      </c>
      <c r="L56" s="43">
        <v>1.0</v>
      </c>
      <c r="M56" s="43">
        <v>1.0</v>
      </c>
      <c r="N56" s="43">
        <v>1.0</v>
      </c>
      <c r="O56" s="43">
        <v>1.0</v>
      </c>
      <c r="P56" s="43">
        <v>1.0</v>
      </c>
      <c r="Q56" s="43">
        <v>1.0</v>
      </c>
      <c r="R56" s="43">
        <v>1.0</v>
      </c>
      <c r="S56" s="43">
        <v>1.0</v>
      </c>
      <c r="T56" s="43">
        <v>1.0</v>
      </c>
      <c r="U56" s="43">
        <v>1.0</v>
      </c>
      <c r="V56" s="43">
        <v>1.0</v>
      </c>
      <c r="W56" s="43">
        <v>1.0</v>
      </c>
      <c r="X56" s="43">
        <v>1.0</v>
      </c>
      <c r="Y56" s="43">
        <v>1.0</v>
      </c>
      <c r="Z56" s="43">
        <v>1.0</v>
      </c>
      <c r="AA56" s="43">
        <v>1.0</v>
      </c>
      <c r="AB56" s="43">
        <v>1.0</v>
      </c>
      <c r="AC56" s="43">
        <v>1.0</v>
      </c>
      <c r="AD56" s="43">
        <v>1.0</v>
      </c>
      <c r="AE56" s="43">
        <v>1.0</v>
      </c>
      <c r="AF56" s="43">
        <v>1.0</v>
      </c>
      <c r="AG56" s="43">
        <v>1.0</v>
      </c>
      <c r="AH56" s="43">
        <v>1.0</v>
      </c>
      <c r="AI56" s="43">
        <v>1.0</v>
      </c>
      <c r="AJ56" s="43">
        <v>1.0</v>
      </c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</row>
    <row r="57" ht="14.25" customHeight="1">
      <c r="A57" s="33" t="s">
        <v>57</v>
      </c>
      <c r="B57" s="40"/>
      <c r="C57" s="40"/>
      <c r="D57" s="40"/>
      <c r="E57" s="40"/>
      <c r="F57" s="40"/>
      <c r="G57" s="40"/>
      <c r="H57" s="40"/>
      <c r="I57" s="34">
        <v>0.0</v>
      </c>
      <c r="J57" s="34">
        <v>0.0</v>
      </c>
      <c r="K57" s="34">
        <v>0.0</v>
      </c>
      <c r="L57" s="34">
        <v>0.0</v>
      </c>
      <c r="M57" s="34">
        <v>0.0</v>
      </c>
      <c r="N57" s="34">
        <v>0.0</v>
      </c>
      <c r="O57" s="34">
        <v>0.0</v>
      </c>
      <c r="P57" s="34">
        <v>0.0</v>
      </c>
      <c r="Q57" s="34">
        <v>0.0</v>
      </c>
      <c r="R57" s="34">
        <v>0.0</v>
      </c>
      <c r="S57" s="34">
        <v>0.0</v>
      </c>
      <c r="T57" s="34">
        <v>0.0</v>
      </c>
      <c r="U57" s="34">
        <v>0.0</v>
      </c>
      <c r="V57" s="34">
        <v>0.0</v>
      </c>
      <c r="W57" s="34">
        <v>0.0</v>
      </c>
      <c r="X57" s="34">
        <v>0.0</v>
      </c>
      <c r="Y57" s="34">
        <v>0.0</v>
      </c>
      <c r="Z57" s="34">
        <v>0.0</v>
      </c>
      <c r="AA57" s="34">
        <v>0.0</v>
      </c>
      <c r="AB57" s="34">
        <v>0.015</v>
      </c>
      <c r="AC57" s="34">
        <v>0.03</v>
      </c>
      <c r="AD57" s="34">
        <v>0.0375</v>
      </c>
      <c r="AE57" s="34">
        <v>0.045</v>
      </c>
      <c r="AF57" s="34">
        <v>0.052535</v>
      </c>
      <c r="AG57" s="34">
        <v>0.0652</v>
      </c>
      <c r="AH57" s="34">
        <f>0.0027+0.0675+0.000675</f>
        <v>0.070875</v>
      </c>
      <c r="AI57" s="34">
        <v>0.082</v>
      </c>
      <c r="AJ57" s="34">
        <f>0.0069+0.08625+0.00115</f>
        <v>0.0943</v>
      </c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</row>
    <row r="58" ht="14.25" customHeight="1">
      <c r="A58" s="12" t="s">
        <v>76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4">
        <v>15.44637862531608</v>
      </c>
      <c r="T58" s="14">
        <v>15.00076342753044</v>
      </c>
      <c r="U58" s="14">
        <v>15.62469660097883</v>
      </c>
      <c r="V58" s="14">
        <v>15.1978679088545</v>
      </c>
      <c r="W58" s="14">
        <v>16.31565040206087</v>
      </c>
      <c r="X58" s="14">
        <v>15.24063099752177</v>
      </c>
      <c r="Y58" s="14">
        <v>15.5716065843771</v>
      </c>
      <c r="Z58" s="14">
        <v>15.67418413516924</v>
      </c>
      <c r="AA58" s="14">
        <v>15.34762247617356</v>
      </c>
      <c r="AB58" s="14">
        <v>16.05796889371579</v>
      </c>
      <c r="AC58" s="14">
        <v>17.40032994389152</v>
      </c>
      <c r="AD58" s="14">
        <v>17.37561077288557</v>
      </c>
      <c r="AE58" s="14">
        <v>18.40257027297582</v>
      </c>
      <c r="AF58" s="14">
        <v>17.98330106736954</v>
      </c>
      <c r="AG58" s="14">
        <v>18.14246627609586</v>
      </c>
      <c r="AH58" s="14">
        <v>17.41621471011569</v>
      </c>
      <c r="AI58" s="14">
        <v>15.95996531684348</v>
      </c>
      <c r="AJ58" s="14">
        <v>15.70010985923429</v>
      </c>
      <c r="AK58" s="14">
        <v>14.25656762989722</v>
      </c>
      <c r="AL58" s="14">
        <v>13.74287062058512</v>
      </c>
      <c r="AM58" s="14">
        <v>13.53901430288848</v>
      </c>
      <c r="AN58" s="14">
        <v>13.13388862572562</v>
      </c>
      <c r="AO58" s="14">
        <v>11.84928282618175</v>
      </c>
      <c r="AP58" s="14">
        <v>12.41965218899752</v>
      </c>
      <c r="AQ58" s="14">
        <v>12.43769708839584</v>
      </c>
      <c r="AR58" s="14">
        <v>12.62219748978639</v>
      </c>
      <c r="AS58" s="14">
        <v>12.29309334525373</v>
      </c>
      <c r="AT58" s="14">
        <v>11.59652400064706</v>
      </c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</row>
    <row r="59" ht="14.25" customHeight="1">
      <c r="A59" s="21" t="s">
        <v>39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3">
        <f t="shared" ref="S59:AT59" si="12">S58/MAX(58:58)</f>
        <v>0.8393598501</v>
      </c>
      <c r="T59" s="23">
        <f t="shared" si="12"/>
        <v>0.8151450153</v>
      </c>
      <c r="U59" s="23">
        <f t="shared" si="12"/>
        <v>0.8490496908</v>
      </c>
      <c r="V59" s="23">
        <f t="shared" si="12"/>
        <v>0.8258557193</v>
      </c>
      <c r="W59" s="23">
        <f t="shared" si="12"/>
        <v>0.886596283</v>
      </c>
      <c r="X59" s="23">
        <f t="shared" si="12"/>
        <v>0.8281794756</v>
      </c>
      <c r="Y59" s="23">
        <f t="shared" si="12"/>
        <v>0.8461647668</v>
      </c>
      <c r="Z59" s="23">
        <f t="shared" si="12"/>
        <v>0.8517388551</v>
      </c>
      <c r="AA59" s="23">
        <f t="shared" si="12"/>
        <v>0.8339934177</v>
      </c>
      <c r="AB59" s="23">
        <f t="shared" si="12"/>
        <v>0.8725938092</v>
      </c>
      <c r="AC59" s="23">
        <f t="shared" si="12"/>
        <v>0.9455380246</v>
      </c>
      <c r="AD59" s="23">
        <f t="shared" si="12"/>
        <v>0.9441947791</v>
      </c>
      <c r="AE59" s="23">
        <f t="shared" si="12"/>
        <v>1</v>
      </c>
      <c r="AF59" s="23">
        <f t="shared" si="12"/>
        <v>0.9772168127</v>
      </c>
      <c r="AG59" s="23">
        <f t="shared" si="12"/>
        <v>0.9858658876</v>
      </c>
      <c r="AH59" s="23">
        <f t="shared" si="12"/>
        <v>0.9464012066</v>
      </c>
      <c r="AI59" s="23">
        <f t="shared" si="12"/>
        <v>0.8672682718</v>
      </c>
      <c r="AJ59" s="23">
        <f t="shared" si="12"/>
        <v>0.853147665</v>
      </c>
      <c r="AK59" s="23">
        <f t="shared" si="12"/>
        <v>0.7747052405</v>
      </c>
      <c r="AL59" s="23">
        <f t="shared" si="12"/>
        <v>0.7467908241</v>
      </c>
      <c r="AM59" s="23">
        <f t="shared" si="12"/>
        <v>0.7357132239</v>
      </c>
      <c r="AN59" s="23">
        <f t="shared" si="12"/>
        <v>0.7136985992</v>
      </c>
      <c r="AO59" s="23">
        <f t="shared" si="12"/>
        <v>0.6438928177</v>
      </c>
      <c r="AP59" s="23">
        <f t="shared" si="12"/>
        <v>0.6748868231</v>
      </c>
      <c r="AQ59" s="23">
        <f t="shared" si="12"/>
        <v>0.6758673872</v>
      </c>
      <c r="AR59" s="23">
        <f t="shared" si="12"/>
        <v>0.6858931824</v>
      </c>
      <c r="AS59" s="23">
        <f t="shared" si="12"/>
        <v>0.6680095858</v>
      </c>
      <c r="AT59" s="23">
        <f t="shared" si="12"/>
        <v>0.6301578436</v>
      </c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ht="14.25" customHeight="1">
      <c r="A60" s="25" t="s">
        <v>44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26">
        <v>-9.0</v>
      </c>
      <c r="T60" s="26">
        <v>-8.0</v>
      </c>
      <c r="U60" s="26">
        <v>-7.0</v>
      </c>
      <c r="V60" s="26">
        <v>-6.0</v>
      </c>
      <c r="W60" s="26">
        <v>-5.0</v>
      </c>
      <c r="X60" s="26">
        <v>-4.0</v>
      </c>
      <c r="Y60" s="26">
        <v>-3.0</v>
      </c>
      <c r="Z60" s="26">
        <v>-2.0</v>
      </c>
      <c r="AA60" s="26">
        <v>-1.0</v>
      </c>
      <c r="AB60" s="26">
        <v>0.0</v>
      </c>
      <c r="AC60" s="26">
        <v>1.0</v>
      </c>
      <c r="AD60" s="26">
        <v>2.0</v>
      </c>
      <c r="AE60" s="26">
        <v>3.0</v>
      </c>
      <c r="AF60" s="26">
        <v>4.0</v>
      </c>
      <c r="AG60" s="26">
        <v>5.0</v>
      </c>
      <c r="AH60" s="26">
        <v>6.0</v>
      </c>
      <c r="AI60" s="26">
        <v>7.0</v>
      </c>
      <c r="AJ60" s="26">
        <v>8.0</v>
      </c>
      <c r="AK60" s="26">
        <v>9.0</v>
      </c>
      <c r="AL60" s="26">
        <v>10.0</v>
      </c>
      <c r="AM60" s="26">
        <v>11.0</v>
      </c>
      <c r="AN60" s="26">
        <v>12.0</v>
      </c>
      <c r="AO60" s="26">
        <v>13.0</v>
      </c>
      <c r="AP60" s="26">
        <v>14.0</v>
      </c>
      <c r="AQ60" s="26">
        <v>15.0</v>
      </c>
      <c r="AR60" s="26">
        <v>16.0</v>
      </c>
      <c r="AS60" s="26">
        <v>17.0</v>
      </c>
      <c r="AT60" s="26">
        <v>18.0</v>
      </c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</row>
    <row r="61" ht="14.25" customHeight="1">
      <c r="A61" s="25" t="s">
        <v>47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26"/>
      <c r="T61" s="26"/>
      <c r="U61" s="26"/>
      <c r="V61" s="26"/>
      <c r="W61" s="26"/>
      <c r="X61" s="26"/>
      <c r="Y61" s="26"/>
      <c r="Z61" s="26"/>
      <c r="AA61" s="26"/>
      <c r="AB61" s="26" t="s">
        <v>51</v>
      </c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</row>
    <row r="62" ht="14.25" customHeight="1">
      <c r="A62" s="33" t="s">
        <v>55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34">
        <v>0.0</v>
      </c>
      <c r="T62" s="34">
        <v>0.0</v>
      </c>
      <c r="U62" s="34">
        <v>0.0</v>
      </c>
      <c r="V62" s="34">
        <v>0.0</v>
      </c>
      <c r="W62" s="34">
        <v>0.0</v>
      </c>
      <c r="X62" s="34">
        <v>0.0</v>
      </c>
      <c r="Y62" s="34">
        <v>0.0</v>
      </c>
      <c r="Z62" s="34">
        <v>0.0</v>
      </c>
      <c r="AA62" s="34">
        <v>0.0</v>
      </c>
      <c r="AB62" s="36">
        <v>0.3</v>
      </c>
      <c r="AC62" s="36">
        <v>0.3</v>
      </c>
      <c r="AD62" s="36">
        <v>0.3</v>
      </c>
      <c r="AE62" s="36">
        <v>0.3</v>
      </c>
      <c r="AF62" s="36">
        <v>0.3</v>
      </c>
      <c r="AG62" s="36">
        <v>0.3</v>
      </c>
      <c r="AH62" s="36">
        <v>0.3</v>
      </c>
      <c r="AI62" s="36">
        <v>0.3</v>
      </c>
      <c r="AJ62" s="36">
        <v>0.3</v>
      </c>
      <c r="AK62" s="36">
        <v>0.31</v>
      </c>
      <c r="AL62" s="36">
        <v>0.32</v>
      </c>
      <c r="AM62" s="36">
        <v>0.33</v>
      </c>
      <c r="AN62" s="36">
        <v>0.34</v>
      </c>
      <c r="AO62" s="36">
        <v>0.35</v>
      </c>
      <c r="AP62" s="36">
        <v>0.36</v>
      </c>
      <c r="AQ62" s="36">
        <v>0.37</v>
      </c>
      <c r="AR62" s="36">
        <v>0.38</v>
      </c>
      <c r="AS62" s="36">
        <v>0.39</v>
      </c>
      <c r="AT62" s="34">
        <v>0.4</v>
      </c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</row>
    <row r="63" ht="14.25" customHeight="1">
      <c r="A63" s="33" t="s">
        <v>56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3">
        <v>1.0</v>
      </c>
      <c r="T63" s="43">
        <v>1.0</v>
      </c>
      <c r="U63" s="43">
        <v>1.0</v>
      </c>
      <c r="V63" s="43">
        <v>1.0</v>
      </c>
      <c r="W63" s="43">
        <v>1.0</v>
      </c>
      <c r="X63" s="43">
        <v>1.0</v>
      </c>
      <c r="Y63" s="43">
        <v>1.0</v>
      </c>
      <c r="Z63" s="43">
        <v>1.0</v>
      </c>
      <c r="AA63" s="43">
        <v>1.0</v>
      </c>
      <c r="AB63" s="43">
        <v>1.5</v>
      </c>
      <c r="AC63" s="43">
        <v>1.5</v>
      </c>
      <c r="AD63" s="43">
        <v>1.5</v>
      </c>
      <c r="AE63" s="43">
        <v>1.5</v>
      </c>
      <c r="AF63" s="43">
        <v>1.5</v>
      </c>
      <c r="AG63" s="43">
        <v>1.5</v>
      </c>
      <c r="AH63" s="43">
        <v>1.5</v>
      </c>
      <c r="AI63" s="43">
        <v>1.5</v>
      </c>
      <c r="AJ63" s="43">
        <v>1.5</v>
      </c>
      <c r="AK63" s="43">
        <v>1.5</v>
      </c>
      <c r="AL63" s="43">
        <v>1.5</v>
      </c>
      <c r="AM63" s="43">
        <v>1.5</v>
      </c>
      <c r="AN63" s="43">
        <v>1.5</v>
      </c>
      <c r="AO63" s="43">
        <v>1.5</v>
      </c>
      <c r="AP63" s="43">
        <v>1.5</v>
      </c>
      <c r="AQ63" s="43">
        <v>1.5</v>
      </c>
      <c r="AR63" s="43">
        <v>1.5</v>
      </c>
      <c r="AS63" s="43">
        <v>1.5</v>
      </c>
      <c r="AT63" s="43">
        <v>1.5</v>
      </c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</row>
    <row r="64" ht="14.25" customHeight="1">
      <c r="A64" s="33" t="s">
        <v>57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34">
        <v>0.0</v>
      </c>
      <c r="T64" s="34">
        <v>0.0</v>
      </c>
      <c r="U64" s="34">
        <v>0.0</v>
      </c>
      <c r="V64" s="34">
        <v>0.0</v>
      </c>
      <c r="W64" s="34">
        <v>0.0</v>
      </c>
      <c r="X64" s="34">
        <v>0.0</v>
      </c>
      <c r="Y64" s="34">
        <v>0.0</v>
      </c>
      <c r="Z64" s="34">
        <v>0.0</v>
      </c>
      <c r="AA64" s="34">
        <v>0.0</v>
      </c>
      <c r="AB64" s="34">
        <v>0.0</v>
      </c>
      <c r="AC64" s="34">
        <v>0.0</v>
      </c>
      <c r="AD64" s="34">
        <v>0.0</v>
      </c>
      <c r="AE64" s="34">
        <v>0.0</v>
      </c>
      <c r="AF64" s="34">
        <v>0.0</v>
      </c>
      <c r="AG64" s="34">
        <v>0.0</v>
      </c>
      <c r="AH64" s="34">
        <v>0.0</v>
      </c>
      <c r="AI64" s="34">
        <v>0.0</v>
      </c>
      <c r="AJ64" s="34">
        <v>0.0</v>
      </c>
      <c r="AK64" s="34">
        <v>0.0</v>
      </c>
      <c r="AL64" s="34">
        <v>0.0</v>
      </c>
      <c r="AM64" s="34">
        <v>0.0</v>
      </c>
      <c r="AN64" s="34">
        <v>0.0</v>
      </c>
      <c r="AO64" s="34">
        <v>0.0</v>
      </c>
      <c r="AP64" s="34">
        <v>0.0</v>
      </c>
      <c r="AQ64" s="34">
        <v>0.0</v>
      </c>
      <c r="AR64" s="34">
        <v>0.0</v>
      </c>
      <c r="AS64" s="34">
        <v>0.0</v>
      </c>
      <c r="AT64" s="34">
        <v>0.0</v>
      </c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</row>
    <row r="65" ht="14.25" customHeight="1">
      <c r="A65" s="12" t="s">
        <v>77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4">
        <v>14.63184989783997</v>
      </c>
      <c r="M65" s="14">
        <v>14.17963216733438</v>
      </c>
      <c r="N65" s="14">
        <v>13.57042912058358</v>
      </c>
      <c r="O65" s="14">
        <v>13.92924278987042</v>
      </c>
      <c r="P65" s="14">
        <v>13.99541081072903</v>
      </c>
      <c r="Q65" s="14">
        <v>13.76372464251671</v>
      </c>
      <c r="R65" s="14">
        <v>14.06715387208545</v>
      </c>
      <c r="S65" s="14">
        <v>14.00761928004816</v>
      </c>
      <c r="T65" s="14">
        <v>14.3902067975607</v>
      </c>
      <c r="U65" s="14">
        <v>14.72258608920546</v>
      </c>
      <c r="V65" s="14">
        <v>14.56114208989526</v>
      </c>
      <c r="W65" s="14">
        <v>14.33891133700696</v>
      </c>
      <c r="X65" s="14">
        <v>14.1698856977831</v>
      </c>
      <c r="Y65" s="14">
        <v>14.5526024395951</v>
      </c>
      <c r="Z65" s="14">
        <v>14.53335050843444</v>
      </c>
      <c r="AA65" s="14">
        <v>14.80060429349782</v>
      </c>
      <c r="AB65" s="14">
        <v>13.82614220359177</v>
      </c>
      <c r="AC65" s="14">
        <v>13.826862994627</v>
      </c>
      <c r="AD65" s="14">
        <v>13.07899681640247</v>
      </c>
      <c r="AE65" s="14">
        <v>12.39928906941078</v>
      </c>
      <c r="AF65" s="14">
        <v>12.03999636004403</v>
      </c>
      <c r="AG65" s="14">
        <v>11.13334967252374</v>
      </c>
      <c r="AH65" s="14">
        <v>10.2606304082657</v>
      </c>
      <c r="AI65" s="14">
        <v>10.07704148301348</v>
      </c>
      <c r="AJ65" s="14">
        <v>10.34396774614745</v>
      </c>
      <c r="AK65" s="14">
        <v>9.965209542356876</v>
      </c>
      <c r="AL65" s="14">
        <v>9.6126236168958</v>
      </c>
      <c r="AM65" s="14">
        <v>8.623454664966232</v>
      </c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</row>
    <row r="66" ht="14.25" customHeight="1">
      <c r="A66" s="21" t="s">
        <v>39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3">
        <f t="shared" ref="L66:AM66" si="13">L65/MAX(65:65)</f>
        <v>0.9885981415</v>
      </c>
      <c r="M66" s="23">
        <f t="shared" si="13"/>
        <v>0.958044137</v>
      </c>
      <c r="N66" s="23">
        <f t="shared" si="13"/>
        <v>0.9168834496</v>
      </c>
      <c r="O66" s="23">
        <f t="shared" si="13"/>
        <v>0.9411266266</v>
      </c>
      <c r="P66" s="23">
        <f t="shared" si="13"/>
        <v>0.9455972562</v>
      </c>
      <c r="Q66" s="23">
        <f t="shared" si="13"/>
        <v>0.9299434246</v>
      </c>
      <c r="R66" s="23">
        <f t="shared" si="13"/>
        <v>0.9504445625</v>
      </c>
      <c r="S66" s="23">
        <f t="shared" si="13"/>
        <v>0.9464221191</v>
      </c>
      <c r="T66" s="23">
        <f t="shared" si="13"/>
        <v>0.9722715716</v>
      </c>
      <c r="U66" s="23">
        <f t="shared" si="13"/>
        <v>0.9947287149</v>
      </c>
      <c r="V66" s="23">
        <f t="shared" si="13"/>
        <v>0.983820782</v>
      </c>
      <c r="W66" s="23">
        <f t="shared" si="13"/>
        <v>0.9688058036</v>
      </c>
      <c r="X66" s="23">
        <f t="shared" si="13"/>
        <v>0.9573856186</v>
      </c>
      <c r="Y66" s="23">
        <f t="shared" si="13"/>
        <v>0.9832438021</v>
      </c>
      <c r="Z66" s="23">
        <f t="shared" si="13"/>
        <v>0.9819430491</v>
      </c>
      <c r="AA66" s="23">
        <f t="shared" si="13"/>
        <v>1</v>
      </c>
      <c r="AB66" s="23">
        <f t="shared" si="13"/>
        <v>0.9341606552</v>
      </c>
      <c r="AC66" s="23">
        <f t="shared" si="13"/>
        <v>0.9342093553</v>
      </c>
      <c r="AD66" s="23">
        <f t="shared" si="13"/>
        <v>0.8836799199</v>
      </c>
      <c r="AE66" s="23">
        <f t="shared" si="13"/>
        <v>0.8377555959</v>
      </c>
      <c r="AF66" s="23">
        <f t="shared" si="13"/>
        <v>0.8134800527</v>
      </c>
      <c r="AG66" s="23">
        <f t="shared" si="13"/>
        <v>0.7522226425</v>
      </c>
      <c r="AH66" s="23">
        <f t="shared" si="13"/>
        <v>0.6932575322</v>
      </c>
      <c r="AI66" s="23">
        <f t="shared" si="13"/>
        <v>0.6808533816</v>
      </c>
      <c r="AJ66" s="23">
        <f t="shared" si="13"/>
        <v>0.6988882036</v>
      </c>
      <c r="AK66" s="23">
        <f t="shared" si="13"/>
        <v>0.6732974779</v>
      </c>
      <c r="AL66" s="23">
        <f t="shared" si="13"/>
        <v>0.6494750773</v>
      </c>
      <c r="AM66" s="23">
        <f t="shared" si="13"/>
        <v>0.5826420661</v>
      </c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</row>
    <row r="67" ht="14.25" customHeight="1">
      <c r="A67" s="25" t="s">
        <v>44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26">
        <v>-16.0</v>
      </c>
      <c r="M67" s="26">
        <v>-15.0</v>
      </c>
      <c r="N67" s="26">
        <v>-14.0</v>
      </c>
      <c r="O67" s="26">
        <v>-13.0</v>
      </c>
      <c r="P67" s="26">
        <v>-12.0</v>
      </c>
      <c r="Q67" s="26">
        <v>-11.0</v>
      </c>
      <c r="R67" s="26">
        <v>-10.0</v>
      </c>
      <c r="S67" s="26">
        <v>-9.0</v>
      </c>
      <c r="T67" s="26">
        <v>-8.0</v>
      </c>
      <c r="U67" s="26">
        <v>-7.0</v>
      </c>
      <c r="V67" s="26">
        <v>-6.0</v>
      </c>
      <c r="W67" s="26">
        <v>-5.0</v>
      </c>
      <c r="X67" s="26">
        <v>-4.0</v>
      </c>
      <c r="Y67" s="26">
        <v>-3.0</v>
      </c>
      <c r="Z67" s="26">
        <v>-2.0</v>
      </c>
      <c r="AA67" s="26">
        <v>-1.0</v>
      </c>
      <c r="AB67" s="26">
        <v>0.0</v>
      </c>
      <c r="AC67" s="26">
        <v>1.0</v>
      </c>
      <c r="AD67" s="26">
        <v>2.0</v>
      </c>
      <c r="AE67" s="26">
        <v>3.0</v>
      </c>
      <c r="AF67" s="26">
        <v>4.0</v>
      </c>
      <c r="AG67" s="26">
        <v>5.0</v>
      </c>
      <c r="AH67" s="26">
        <v>6.0</v>
      </c>
      <c r="AI67" s="26">
        <v>7.0</v>
      </c>
      <c r="AJ67" s="26">
        <v>8.0</v>
      </c>
      <c r="AK67" s="26">
        <v>9.0</v>
      </c>
      <c r="AL67" s="26">
        <v>10.0</v>
      </c>
      <c r="AM67" s="26">
        <v>11.0</v>
      </c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</row>
    <row r="68" ht="14.25" customHeight="1">
      <c r="A68" s="25" t="s">
        <v>47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 t="s">
        <v>51</v>
      </c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</row>
    <row r="69" ht="14.25" customHeight="1">
      <c r="A69" s="33" t="s">
        <v>55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34">
        <v>0.0</v>
      </c>
      <c r="M69" s="34">
        <v>0.0</v>
      </c>
      <c r="N69" s="34">
        <v>0.0</v>
      </c>
      <c r="O69" s="34">
        <v>0.0</v>
      </c>
      <c r="P69" s="34">
        <v>0.0</v>
      </c>
      <c r="Q69" s="34">
        <v>0.0</v>
      </c>
      <c r="R69" s="34">
        <v>0.0</v>
      </c>
      <c r="S69" s="34">
        <v>0.0</v>
      </c>
      <c r="T69" s="34">
        <v>0.0</v>
      </c>
      <c r="U69" s="34">
        <v>0.0</v>
      </c>
      <c r="V69" s="34">
        <v>0.0</v>
      </c>
      <c r="W69" s="34">
        <v>0.0</v>
      </c>
      <c r="X69" s="34">
        <v>0.0</v>
      </c>
      <c r="Y69" s="34">
        <v>0.0</v>
      </c>
      <c r="Z69" s="34">
        <v>0.0</v>
      </c>
      <c r="AA69" s="34">
        <v>0.0</v>
      </c>
      <c r="AB69" s="36">
        <v>0.035</v>
      </c>
      <c r="AC69" s="36">
        <v>0.035</v>
      </c>
      <c r="AD69" s="36">
        <v>0.04505</v>
      </c>
      <c r="AE69" s="36">
        <v>0.0451</v>
      </c>
      <c r="AF69" s="36">
        <v>0.05525</v>
      </c>
      <c r="AG69" s="36">
        <v>0.075</v>
      </c>
      <c r="AH69" s="36">
        <v>0.09</v>
      </c>
      <c r="AI69" s="36">
        <v>0.107</v>
      </c>
      <c r="AJ69" s="36">
        <v>0.128</v>
      </c>
      <c r="AK69" s="36">
        <v>0.13</v>
      </c>
      <c r="AL69" s="36">
        <v>0.152</v>
      </c>
      <c r="AM69" s="36">
        <v>0.156</v>
      </c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</row>
    <row r="70" ht="14.25" customHeight="1">
      <c r="A70" s="33" t="s">
        <v>56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3">
        <v>1.0</v>
      </c>
      <c r="M70" s="43">
        <v>1.0</v>
      </c>
      <c r="N70" s="43">
        <v>1.0</v>
      </c>
      <c r="O70" s="43">
        <v>1.0</v>
      </c>
      <c r="P70" s="43">
        <v>1.0</v>
      </c>
      <c r="Q70" s="43">
        <v>1.0</v>
      </c>
      <c r="R70" s="43">
        <v>1.0</v>
      </c>
      <c r="S70" s="43">
        <v>1.0</v>
      </c>
      <c r="T70" s="43">
        <v>1.0</v>
      </c>
      <c r="U70" s="43">
        <v>1.0</v>
      </c>
      <c r="V70" s="43">
        <v>1.0</v>
      </c>
      <c r="W70" s="43">
        <v>1.0</v>
      </c>
      <c r="X70" s="43">
        <v>1.0</v>
      </c>
      <c r="Y70" s="43">
        <v>1.0</v>
      </c>
      <c r="Z70" s="43">
        <v>1.0</v>
      </c>
      <c r="AA70" s="43">
        <v>1.0</v>
      </c>
      <c r="AB70" s="43">
        <v>1.1</v>
      </c>
      <c r="AC70" s="43">
        <v>1.1</v>
      </c>
      <c r="AD70" s="43">
        <v>1.0</v>
      </c>
      <c r="AE70" s="43">
        <v>1.0</v>
      </c>
      <c r="AF70" s="43">
        <v>1.0</v>
      </c>
      <c r="AG70" s="43">
        <v>1.0</v>
      </c>
      <c r="AH70" s="43">
        <v>1.0</v>
      </c>
      <c r="AI70" s="43">
        <v>1.0</v>
      </c>
      <c r="AJ70" s="43">
        <v>1.0</v>
      </c>
      <c r="AK70" s="43">
        <v>1.0</v>
      </c>
      <c r="AL70" s="43">
        <v>1.0</v>
      </c>
      <c r="AM70" s="43">
        <v>1.0</v>
      </c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</row>
    <row r="71" ht="14.25" customHeight="1">
      <c r="A71" s="33" t="s">
        <v>57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34">
        <v>0.0</v>
      </c>
      <c r="M71" s="34">
        <v>0.0</v>
      </c>
      <c r="N71" s="34">
        <v>0.0</v>
      </c>
      <c r="O71" s="34">
        <v>0.0</v>
      </c>
      <c r="P71" s="34">
        <v>0.0</v>
      </c>
      <c r="Q71" s="34">
        <v>0.0</v>
      </c>
      <c r="R71" s="34">
        <v>0.0</v>
      </c>
      <c r="S71" s="34">
        <v>0.0</v>
      </c>
      <c r="T71" s="34">
        <v>0.0</v>
      </c>
      <c r="U71" s="34">
        <v>0.0</v>
      </c>
      <c r="V71" s="34">
        <v>0.0</v>
      </c>
      <c r="W71" s="34">
        <v>0.0</v>
      </c>
      <c r="X71" s="34">
        <v>0.0</v>
      </c>
      <c r="Y71" s="34">
        <v>0.0</v>
      </c>
      <c r="Z71" s="34">
        <v>0.0</v>
      </c>
      <c r="AA71" s="34">
        <v>0.0</v>
      </c>
      <c r="AB71" s="34">
        <v>0.025</v>
      </c>
      <c r="AC71" s="34">
        <v>0.025</v>
      </c>
      <c r="AD71" s="34">
        <v>0.02505</v>
      </c>
      <c r="AE71" s="34">
        <v>0.0251</v>
      </c>
      <c r="AF71" s="34">
        <v>0.02525</v>
      </c>
      <c r="AG71" s="34">
        <v>0.0255</v>
      </c>
      <c r="AH71" s="34">
        <v>0.026</v>
      </c>
      <c r="AI71" s="34">
        <v>0.0275</v>
      </c>
      <c r="AJ71" s="34">
        <v>0.0285</v>
      </c>
      <c r="AK71" s="34">
        <v>0.03</v>
      </c>
      <c r="AL71" s="34">
        <v>0.032</v>
      </c>
      <c r="AM71" s="34">
        <v>0.0365</v>
      </c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</row>
    <row r="72" ht="14.25" customHeight="1">
      <c r="A72" s="12" t="s">
        <v>78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4">
        <v>13.85944137332799</v>
      </c>
      <c r="O72" s="14">
        <v>13.66279842347716</v>
      </c>
      <c r="P72" s="14">
        <v>13.9471840372361</v>
      </c>
      <c r="Q72" s="14">
        <v>13.39634656701651</v>
      </c>
      <c r="R72" s="14">
        <v>13.34383785826241</v>
      </c>
      <c r="S72" s="14">
        <v>12.79979674850068</v>
      </c>
      <c r="T72" s="14">
        <v>12.82888805909413</v>
      </c>
      <c r="U72" s="14">
        <v>13.71209521464702</v>
      </c>
      <c r="V72" s="14">
        <v>13.2945471963422</v>
      </c>
      <c r="W72" s="14">
        <v>12.81782345982547</v>
      </c>
      <c r="X72" s="14">
        <v>12.8994392926979</v>
      </c>
      <c r="Y72" s="14">
        <v>12.80723689167502</v>
      </c>
      <c r="Z72" s="14">
        <v>12.89989807051336</v>
      </c>
      <c r="AA72" s="14">
        <v>13.09991131353904</v>
      </c>
      <c r="AB72" s="14">
        <v>12.8520179645273</v>
      </c>
      <c r="AC72" s="14">
        <v>13.12175471758358</v>
      </c>
      <c r="AD72" s="14">
        <v>11.87912838187551</v>
      </c>
      <c r="AE72" s="14">
        <v>12.36500155099957</v>
      </c>
      <c r="AF72" s="14">
        <v>11.80366090574936</v>
      </c>
      <c r="AG72" s="14">
        <v>10.72845734110475</v>
      </c>
      <c r="AH72" s="14">
        <v>10.87914980291944</v>
      </c>
      <c r="AI72" s="14">
        <v>10.22992899050958</v>
      </c>
      <c r="AJ72" s="14">
        <v>9.21261908197882</v>
      </c>
      <c r="AK72" s="14">
        <v>9.716775393488579</v>
      </c>
      <c r="AL72" s="14">
        <v>9.379875966632952</v>
      </c>
      <c r="AM72" s="14">
        <v>9.606950255453134</v>
      </c>
      <c r="AN72" s="14">
        <v>9.334612111589713</v>
      </c>
      <c r="AO72" s="14">
        <v>9.282357690592033</v>
      </c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</row>
    <row r="73" ht="14.25" customHeight="1">
      <c r="A73" s="21" t="s">
        <v>39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3">
        <f t="shared" ref="N73:AO73" si="14">N72/MAX(72:72)</f>
        <v>0.9937089334</v>
      </c>
      <c r="O73" s="23">
        <f t="shared" si="14"/>
        <v>0.9796098185</v>
      </c>
      <c r="P73" s="23">
        <f t="shared" si="14"/>
        <v>1</v>
      </c>
      <c r="Q73" s="23">
        <f t="shared" si="14"/>
        <v>0.9605054706</v>
      </c>
      <c r="R73" s="23">
        <f t="shared" si="14"/>
        <v>0.9567406455</v>
      </c>
      <c r="S73" s="23">
        <f t="shared" si="14"/>
        <v>0.9177334087</v>
      </c>
      <c r="T73" s="23">
        <f t="shared" si="14"/>
        <v>0.9198192284</v>
      </c>
      <c r="U73" s="23">
        <f t="shared" si="14"/>
        <v>0.9831443522</v>
      </c>
      <c r="V73" s="23">
        <f t="shared" si="14"/>
        <v>0.9532065513</v>
      </c>
      <c r="W73" s="23">
        <f t="shared" si="14"/>
        <v>0.919025907</v>
      </c>
      <c r="X73" s="23">
        <f t="shared" si="14"/>
        <v>0.9248776856</v>
      </c>
      <c r="Y73" s="23">
        <f t="shared" si="14"/>
        <v>0.91826686</v>
      </c>
      <c r="Z73" s="23">
        <f t="shared" si="14"/>
        <v>0.9249105795</v>
      </c>
      <c r="AA73" s="23">
        <f t="shared" si="14"/>
        <v>0.9392513412</v>
      </c>
      <c r="AB73" s="23">
        <f t="shared" si="14"/>
        <v>0.9214776209</v>
      </c>
      <c r="AC73" s="23">
        <f t="shared" si="14"/>
        <v>0.9408174928</v>
      </c>
      <c r="AD73" s="23">
        <f t="shared" si="14"/>
        <v>0.8517223513</v>
      </c>
      <c r="AE73" s="23">
        <f t="shared" si="14"/>
        <v>0.8865590013</v>
      </c>
      <c r="AF73" s="23">
        <f t="shared" si="14"/>
        <v>0.8463114041</v>
      </c>
      <c r="AG73" s="23">
        <f t="shared" si="14"/>
        <v>0.7692203181</v>
      </c>
      <c r="AH73" s="23">
        <f t="shared" si="14"/>
        <v>0.7800248261</v>
      </c>
      <c r="AI73" s="23">
        <f t="shared" si="14"/>
        <v>0.7334763034</v>
      </c>
      <c r="AJ73" s="23">
        <f t="shared" si="14"/>
        <v>0.6605361381</v>
      </c>
      <c r="AK73" s="23">
        <f t="shared" si="14"/>
        <v>0.6966836723</v>
      </c>
      <c r="AL73" s="23">
        <f t="shared" si="14"/>
        <v>0.6725282997</v>
      </c>
      <c r="AM73" s="23">
        <f t="shared" si="14"/>
        <v>0.688809313</v>
      </c>
      <c r="AN73" s="23">
        <f t="shared" si="14"/>
        <v>0.6692829238</v>
      </c>
      <c r="AO73" s="23">
        <f t="shared" si="14"/>
        <v>0.6655363309</v>
      </c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</row>
    <row r="74" ht="14.25" customHeight="1">
      <c r="A74" s="25" t="s">
        <v>44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26">
        <v>-14.0</v>
      </c>
      <c r="O74" s="26">
        <v>-13.0</v>
      </c>
      <c r="P74" s="26">
        <v>-12.0</v>
      </c>
      <c r="Q74" s="26">
        <v>-11.0</v>
      </c>
      <c r="R74" s="26">
        <v>-10.0</v>
      </c>
      <c r="S74" s="26">
        <v>-9.0</v>
      </c>
      <c r="T74" s="26">
        <v>-8.0</v>
      </c>
      <c r="U74" s="26">
        <v>-7.0</v>
      </c>
      <c r="V74" s="26">
        <v>-6.0</v>
      </c>
      <c r="W74" s="26">
        <v>-5.0</v>
      </c>
      <c r="X74" s="26">
        <v>-4.0</v>
      </c>
      <c r="Y74" s="26">
        <v>-3.0</v>
      </c>
      <c r="Z74" s="26">
        <v>-2.0</v>
      </c>
      <c r="AA74" s="26">
        <v>-1.0</v>
      </c>
      <c r="AB74" s="26">
        <v>0.0</v>
      </c>
      <c r="AC74" s="26">
        <v>1.0</v>
      </c>
      <c r="AD74" s="26">
        <v>2.0</v>
      </c>
      <c r="AE74" s="26">
        <v>3.0</v>
      </c>
      <c r="AF74" s="26">
        <v>4.0</v>
      </c>
      <c r="AG74" s="26">
        <v>5.0</v>
      </c>
      <c r="AH74" s="26">
        <v>6.0</v>
      </c>
      <c r="AI74" s="26">
        <v>7.0</v>
      </c>
      <c r="AJ74" s="26">
        <v>8.0</v>
      </c>
      <c r="AK74" s="26">
        <v>9.0</v>
      </c>
      <c r="AL74" s="26">
        <v>10.0</v>
      </c>
      <c r="AM74" s="26">
        <v>11.0</v>
      </c>
      <c r="AN74" s="26">
        <v>12.0</v>
      </c>
      <c r="AO74" s="26">
        <v>13.0</v>
      </c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</row>
    <row r="75" ht="14.25" customHeight="1">
      <c r="A75" s="25" t="s">
        <v>47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 t="s">
        <v>51</v>
      </c>
      <c r="AA75" s="26"/>
      <c r="AB75" s="26"/>
      <c r="AC75" s="26"/>
      <c r="AD75" s="26"/>
      <c r="AE75" s="26"/>
      <c r="AF75" s="26" t="s">
        <v>150</v>
      </c>
      <c r="AG75" s="26"/>
      <c r="AH75" s="26" t="s">
        <v>153</v>
      </c>
      <c r="AI75" s="26"/>
      <c r="AJ75" s="26"/>
      <c r="AK75" s="26"/>
      <c r="AL75" s="26"/>
      <c r="AM75" s="26"/>
      <c r="AN75" s="26"/>
      <c r="AO75" s="26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</row>
    <row r="76" ht="14.25" customHeight="1">
      <c r="A76" s="33" t="s">
        <v>55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34">
        <v>0.0</v>
      </c>
      <c r="O76" s="34">
        <v>0.0</v>
      </c>
      <c r="P76" s="34">
        <v>0.0</v>
      </c>
      <c r="Q76" s="34">
        <v>0.0</v>
      </c>
      <c r="R76" s="34">
        <v>0.0</v>
      </c>
      <c r="S76" s="34">
        <v>0.0</v>
      </c>
      <c r="T76" s="34">
        <v>0.0</v>
      </c>
      <c r="U76" s="34">
        <v>0.0</v>
      </c>
      <c r="V76" s="34">
        <v>0.0</v>
      </c>
      <c r="W76" s="34">
        <v>0.0</v>
      </c>
      <c r="X76" s="34">
        <v>0.0</v>
      </c>
      <c r="Y76" s="34">
        <v>0.0</v>
      </c>
      <c r="Z76" s="34">
        <v>0.0</v>
      </c>
      <c r="AA76" s="36">
        <v>0.01</v>
      </c>
      <c r="AB76" s="36">
        <v>0.015</v>
      </c>
      <c r="AC76" s="36">
        <v>0.02</v>
      </c>
      <c r="AD76" s="36">
        <v>0.025</v>
      </c>
      <c r="AE76" s="36">
        <v>0.03</v>
      </c>
      <c r="AF76" s="36">
        <v>0.035</v>
      </c>
      <c r="AG76" s="36">
        <v>0.04</v>
      </c>
      <c r="AH76" s="36">
        <v>0.05</v>
      </c>
      <c r="AI76" s="36">
        <v>0.06</v>
      </c>
      <c r="AJ76" s="36">
        <v>0.07</v>
      </c>
      <c r="AK76" s="36">
        <v>0.08</v>
      </c>
      <c r="AL76" s="36">
        <v>0.09</v>
      </c>
      <c r="AM76" s="36">
        <v>0.1</v>
      </c>
      <c r="AN76" s="36">
        <v>0.11</v>
      </c>
      <c r="AO76" s="36">
        <v>0.12</v>
      </c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</row>
    <row r="77" ht="14.25" customHeight="1">
      <c r="A77" s="33" t="s">
        <v>56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3">
        <v>1.0</v>
      </c>
      <c r="O77" s="43">
        <v>1.0</v>
      </c>
      <c r="P77" s="43">
        <v>1.0</v>
      </c>
      <c r="Q77" s="43">
        <v>1.0</v>
      </c>
      <c r="R77" s="43">
        <v>1.0</v>
      </c>
      <c r="S77" s="43">
        <v>1.0</v>
      </c>
      <c r="T77" s="43">
        <v>1.0</v>
      </c>
      <c r="U77" s="43">
        <v>1.0</v>
      </c>
      <c r="V77" s="43">
        <v>1.0</v>
      </c>
      <c r="W77" s="43">
        <v>1.0</v>
      </c>
      <c r="X77" s="43">
        <v>1.0</v>
      </c>
      <c r="Y77" s="43">
        <v>1.0</v>
      </c>
      <c r="Z77" s="43">
        <v>1.0</v>
      </c>
      <c r="AA77" s="43">
        <v>1.0</v>
      </c>
      <c r="AB77" s="43">
        <v>1.0</v>
      </c>
      <c r="AC77" s="43">
        <v>1.0</v>
      </c>
      <c r="AD77" s="43">
        <v>1.0</v>
      </c>
      <c r="AE77" s="43">
        <v>1.0</v>
      </c>
      <c r="AF77" s="43">
        <v>1.0</v>
      </c>
      <c r="AG77" s="43">
        <v>1.0</v>
      </c>
      <c r="AH77" s="43">
        <v>1.0</v>
      </c>
      <c r="AI77" s="43">
        <v>1.0</v>
      </c>
      <c r="AJ77" s="43">
        <v>1.0</v>
      </c>
      <c r="AK77" s="43">
        <v>1.0</v>
      </c>
      <c r="AL77" s="43">
        <v>1.0</v>
      </c>
      <c r="AM77" s="43">
        <v>1.0</v>
      </c>
      <c r="AN77" s="43">
        <v>1.0</v>
      </c>
      <c r="AO77" s="43">
        <v>1.0</v>
      </c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</row>
    <row r="78" ht="14.25" customHeight="1">
      <c r="A78" s="33" t="s">
        <v>154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34">
        <v>0.0</v>
      </c>
      <c r="O78" s="34">
        <v>0.0</v>
      </c>
      <c r="P78" s="34">
        <v>0.0</v>
      </c>
      <c r="Q78" s="34">
        <v>0.0</v>
      </c>
      <c r="R78" s="34">
        <v>0.0</v>
      </c>
      <c r="S78" s="34">
        <v>0.0</v>
      </c>
      <c r="T78" s="34">
        <v>0.0</v>
      </c>
      <c r="U78" s="34">
        <v>0.0</v>
      </c>
      <c r="V78" s="34">
        <v>0.0</v>
      </c>
      <c r="W78" s="34">
        <v>0.0</v>
      </c>
      <c r="X78" s="34">
        <v>0.0</v>
      </c>
      <c r="Y78" s="34">
        <v>0.0</v>
      </c>
      <c r="Z78" s="34">
        <v>0.0</v>
      </c>
      <c r="AA78" s="34">
        <v>0.0</v>
      </c>
      <c r="AB78" s="34">
        <v>0.0</v>
      </c>
      <c r="AC78" s="34">
        <v>0.0</v>
      </c>
      <c r="AD78" s="34">
        <v>0.0</v>
      </c>
      <c r="AE78" s="34">
        <v>0.0</v>
      </c>
      <c r="AF78" s="34">
        <v>0.0</v>
      </c>
      <c r="AG78" s="34">
        <v>0.0</v>
      </c>
      <c r="AH78" s="34">
        <v>0.05</v>
      </c>
      <c r="AI78" s="34">
        <v>0.05</v>
      </c>
      <c r="AJ78" s="34">
        <v>0.05</v>
      </c>
      <c r="AK78" s="34">
        <v>0.05</v>
      </c>
      <c r="AL78" s="34">
        <v>0.05</v>
      </c>
      <c r="AM78" s="34">
        <v>0.05</v>
      </c>
      <c r="AN78" s="34">
        <v>0.05</v>
      </c>
      <c r="AO78" s="34">
        <v>0.05</v>
      </c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</row>
    <row r="79" ht="14.25" customHeight="1">
      <c r="A79" s="12" t="s">
        <v>79</v>
      </c>
      <c r="B79" s="18"/>
      <c r="C79" s="18"/>
      <c r="D79" s="18"/>
      <c r="E79" s="18"/>
      <c r="F79" s="14">
        <v>19.38336213008909</v>
      </c>
      <c r="G79" s="14">
        <v>19.04489196451983</v>
      </c>
      <c r="H79" s="14">
        <v>18.75510613791542</v>
      </c>
      <c r="I79" s="14">
        <v>18.65371556398123</v>
      </c>
      <c r="J79" s="14">
        <v>19.34440089661744</v>
      </c>
      <c r="K79" s="14">
        <v>19.4888117872102</v>
      </c>
      <c r="L79" s="14">
        <v>19.86980815965414</v>
      </c>
      <c r="M79" s="14">
        <v>19.48520051455375</v>
      </c>
      <c r="N79" s="14">
        <v>19.31631773451705</v>
      </c>
      <c r="O79" s="14">
        <v>20.04315154019475</v>
      </c>
      <c r="P79" s="14">
        <v>19.43197198615313</v>
      </c>
      <c r="Q79" s="14">
        <v>18.94771675493034</v>
      </c>
      <c r="R79" s="14">
        <v>18.82991282148795</v>
      </c>
      <c r="S79" s="14">
        <v>18.47715610341882</v>
      </c>
      <c r="T79" s="14">
        <v>18.66928469973709</v>
      </c>
      <c r="U79" s="14">
        <v>18.90217775910111</v>
      </c>
      <c r="V79" s="14">
        <v>17.82071155555087</v>
      </c>
      <c r="W79" s="14">
        <v>18.10511909973578</v>
      </c>
      <c r="X79" s="14">
        <v>17.57113216444347</v>
      </c>
      <c r="Y79" s="14">
        <v>16.53676856354947</v>
      </c>
      <c r="Z79" s="14">
        <v>16.65400763530154</v>
      </c>
      <c r="AA79" s="14">
        <v>16.11656594891227</v>
      </c>
      <c r="AB79" s="14">
        <v>15.40816807898177</v>
      </c>
      <c r="AC79" s="14">
        <v>16.26618107543509</v>
      </c>
      <c r="AD79" s="14">
        <v>16.23480464147636</v>
      </c>
      <c r="AE79" s="14">
        <v>16.25307165120785</v>
      </c>
      <c r="AF79" s="14">
        <v>15.21112295938024</v>
      </c>
      <c r="AG79" s="14">
        <v>15.30865640299693</v>
      </c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</row>
    <row r="80" ht="14.25" customHeight="1">
      <c r="A80" s="21" t="s">
        <v>39</v>
      </c>
      <c r="B80" s="24"/>
      <c r="C80" s="24"/>
      <c r="D80" s="24"/>
      <c r="E80" s="24"/>
      <c r="F80" s="23">
        <f t="shared" ref="F80:AG80" si="15">F79/MAX(79:79)</f>
        <v>0.9670815536</v>
      </c>
      <c r="G80" s="23">
        <f t="shared" si="15"/>
        <v>0.9501944805</v>
      </c>
      <c r="H80" s="23">
        <f t="shared" si="15"/>
        <v>0.9357363836</v>
      </c>
      <c r="I80" s="23">
        <f t="shared" si="15"/>
        <v>0.9306777692</v>
      </c>
      <c r="J80" s="23">
        <f t="shared" si="15"/>
        <v>0.9651376859</v>
      </c>
      <c r="K80" s="23">
        <f t="shared" si="15"/>
        <v>0.9723426851</v>
      </c>
      <c r="L80" s="23">
        <f t="shared" si="15"/>
        <v>0.9913514908</v>
      </c>
      <c r="M80" s="23">
        <f t="shared" si="15"/>
        <v>0.9721625102</v>
      </c>
      <c r="N80" s="23">
        <f t="shared" si="15"/>
        <v>0.9637365509</v>
      </c>
      <c r="O80" s="23">
        <f t="shared" si="15"/>
        <v>1</v>
      </c>
      <c r="P80" s="23">
        <f t="shared" si="15"/>
        <v>0.9695068137</v>
      </c>
      <c r="Q80" s="23">
        <f t="shared" si="15"/>
        <v>0.9453461806</v>
      </c>
      <c r="R80" s="23">
        <f t="shared" si="15"/>
        <v>0.9394686651</v>
      </c>
      <c r="S80" s="23">
        <f t="shared" si="15"/>
        <v>0.9218688022</v>
      </c>
      <c r="T80" s="23">
        <f t="shared" si="15"/>
        <v>0.9314545501</v>
      </c>
      <c r="U80" s="23">
        <f t="shared" si="15"/>
        <v>0.9430741329</v>
      </c>
      <c r="V80" s="23">
        <f t="shared" si="15"/>
        <v>0.8891172389</v>
      </c>
      <c r="W80" s="23">
        <f t="shared" si="15"/>
        <v>0.9033070006</v>
      </c>
      <c r="X80" s="23">
        <f t="shared" si="15"/>
        <v>0.8766651357</v>
      </c>
      <c r="Y80" s="23">
        <f t="shared" si="15"/>
        <v>0.8250583014</v>
      </c>
      <c r="Z80" s="23">
        <f t="shared" si="15"/>
        <v>0.8309076346</v>
      </c>
      <c r="AA80" s="23">
        <f t="shared" si="15"/>
        <v>0.804093404</v>
      </c>
      <c r="AB80" s="23">
        <f t="shared" si="15"/>
        <v>0.7687497671</v>
      </c>
      <c r="AC80" s="23">
        <f t="shared" si="15"/>
        <v>0.8115580548</v>
      </c>
      <c r="AD80" s="23">
        <f t="shared" si="15"/>
        <v>0.8099926106</v>
      </c>
      <c r="AE80" s="23">
        <f t="shared" si="15"/>
        <v>0.8109039947</v>
      </c>
      <c r="AF80" s="23">
        <f t="shared" si="15"/>
        <v>0.7589187224</v>
      </c>
      <c r="AG80" s="23">
        <f t="shared" si="15"/>
        <v>0.7637848954</v>
      </c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</row>
    <row r="81" ht="14.25" customHeight="1">
      <c r="A81" s="25" t="s">
        <v>44</v>
      </c>
      <c r="B81" s="9"/>
      <c r="C81" s="9"/>
      <c r="D81" s="9"/>
      <c r="E81" s="9"/>
      <c r="F81" s="26">
        <v>-22.0</v>
      </c>
      <c r="G81" s="26">
        <v>-21.0</v>
      </c>
      <c r="H81" s="26">
        <v>-20.0</v>
      </c>
      <c r="I81" s="26">
        <v>-19.0</v>
      </c>
      <c r="J81" s="26">
        <v>-18.0</v>
      </c>
      <c r="K81" s="26">
        <v>-17.0</v>
      </c>
      <c r="L81" s="26">
        <v>-16.0</v>
      </c>
      <c r="M81" s="26">
        <v>-15.0</v>
      </c>
      <c r="N81" s="26">
        <v>-14.0</v>
      </c>
      <c r="O81" s="26">
        <v>-13.0</v>
      </c>
      <c r="P81" s="26">
        <v>-12.0</v>
      </c>
      <c r="Q81" s="26">
        <v>-11.0</v>
      </c>
      <c r="R81" s="26">
        <v>-10.0</v>
      </c>
      <c r="S81" s="26">
        <v>-9.0</v>
      </c>
      <c r="T81" s="26">
        <v>-8.0</v>
      </c>
      <c r="U81" s="26">
        <v>-7.0</v>
      </c>
      <c r="V81" s="26">
        <v>-6.0</v>
      </c>
      <c r="W81" s="26">
        <v>-5.0</v>
      </c>
      <c r="X81" s="26">
        <v>-4.0</v>
      </c>
      <c r="Y81" s="26">
        <v>-3.0</v>
      </c>
      <c r="Z81" s="26">
        <v>-2.0</v>
      </c>
      <c r="AA81" s="26">
        <v>-1.0</v>
      </c>
      <c r="AB81" s="26">
        <v>0.0</v>
      </c>
      <c r="AC81" s="26">
        <v>1.0</v>
      </c>
      <c r="AD81" s="26">
        <v>2.0</v>
      </c>
      <c r="AE81" s="26">
        <v>3.0</v>
      </c>
      <c r="AF81" s="26">
        <v>4.0</v>
      </c>
      <c r="AG81" s="26">
        <v>5.0</v>
      </c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</row>
    <row r="82" ht="14.25" customHeight="1">
      <c r="A82" s="25" t="s">
        <v>47</v>
      </c>
      <c r="B82" s="9"/>
      <c r="C82" s="9"/>
      <c r="D82" s="9"/>
      <c r="E82" s="9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 t="s">
        <v>51</v>
      </c>
      <c r="Y82" s="26"/>
      <c r="Z82" s="26"/>
      <c r="AA82" s="26"/>
      <c r="AB82" s="26" t="s">
        <v>156</v>
      </c>
      <c r="AC82" s="26" t="s">
        <v>157</v>
      </c>
      <c r="AD82" s="26"/>
      <c r="AE82" s="26"/>
      <c r="AF82" s="26"/>
      <c r="AG82" s="26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</row>
    <row r="83" ht="14.25" customHeight="1">
      <c r="A83" s="33" t="s">
        <v>55</v>
      </c>
      <c r="B83" s="40"/>
      <c r="C83" s="40"/>
      <c r="D83" s="40"/>
      <c r="E83" s="40"/>
      <c r="F83" s="34">
        <v>0.0</v>
      </c>
      <c r="G83" s="34">
        <v>0.0</v>
      </c>
      <c r="H83" s="34">
        <v>0.0</v>
      </c>
      <c r="I83" s="34">
        <v>0.0</v>
      </c>
      <c r="J83" s="34">
        <v>0.0</v>
      </c>
      <c r="K83" s="34">
        <v>0.0</v>
      </c>
      <c r="L83" s="34">
        <v>0.0</v>
      </c>
      <c r="M83" s="34">
        <v>0.0</v>
      </c>
      <c r="N83" s="34">
        <v>0.0</v>
      </c>
      <c r="O83" s="34">
        <v>0.0</v>
      </c>
      <c r="P83" s="34">
        <v>0.0</v>
      </c>
      <c r="Q83" s="34">
        <v>0.0</v>
      </c>
      <c r="R83" s="34">
        <v>0.0</v>
      </c>
      <c r="S83" s="34">
        <v>0.0</v>
      </c>
      <c r="T83" s="34">
        <v>0.0</v>
      </c>
      <c r="U83" s="34">
        <v>0.0</v>
      </c>
      <c r="V83" s="34">
        <v>0.0</v>
      </c>
      <c r="W83" s="34">
        <v>0.0</v>
      </c>
      <c r="X83" s="34">
        <v>0.0</v>
      </c>
      <c r="Y83" s="34">
        <v>0.0</v>
      </c>
      <c r="Z83" s="34">
        <v>0.0</v>
      </c>
      <c r="AA83" s="34">
        <v>0.0</v>
      </c>
      <c r="AB83" s="36">
        <v>0.02</v>
      </c>
      <c r="AC83" s="36">
        <v>0.0333</v>
      </c>
      <c r="AD83" s="36">
        <v>0.05</v>
      </c>
      <c r="AE83" s="36">
        <v>0.1</v>
      </c>
      <c r="AF83" s="34">
        <v>0.1084</v>
      </c>
      <c r="AG83" s="34">
        <v>0.1168</v>
      </c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</row>
    <row r="84" ht="14.25" customHeight="1">
      <c r="A84" s="33" t="s">
        <v>56</v>
      </c>
      <c r="B84" s="40"/>
      <c r="C84" s="40"/>
      <c r="D84" s="40"/>
      <c r="E84" s="40"/>
      <c r="F84" s="43">
        <v>1.0</v>
      </c>
      <c r="G84" s="43">
        <v>1.0</v>
      </c>
      <c r="H84" s="43">
        <v>1.0</v>
      </c>
      <c r="I84" s="43">
        <v>1.0</v>
      </c>
      <c r="J84" s="43">
        <v>1.0</v>
      </c>
      <c r="K84" s="43">
        <v>1.0</v>
      </c>
      <c r="L84" s="43">
        <v>1.0</v>
      </c>
      <c r="M84" s="43">
        <v>1.0</v>
      </c>
      <c r="N84" s="43">
        <v>1.0</v>
      </c>
      <c r="O84" s="43">
        <v>1.0</v>
      </c>
      <c r="P84" s="43">
        <v>1.0</v>
      </c>
      <c r="Q84" s="43">
        <v>1.0</v>
      </c>
      <c r="R84" s="43">
        <v>1.0</v>
      </c>
      <c r="S84" s="43">
        <v>1.0</v>
      </c>
      <c r="T84" s="43">
        <v>1.0</v>
      </c>
      <c r="U84" s="43">
        <v>1.0</v>
      </c>
      <c r="V84" s="43">
        <v>1.0</v>
      </c>
      <c r="W84" s="43">
        <v>1.0</v>
      </c>
      <c r="X84" s="43">
        <v>1.0</v>
      </c>
      <c r="Y84" s="43">
        <v>1.0</v>
      </c>
      <c r="Z84" s="43">
        <v>1.0</v>
      </c>
      <c r="AA84" s="43">
        <v>1.0</v>
      </c>
      <c r="AB84" s="43">
        <f t="shared" ref="AB84:AG84" si="16">(3+1.2+1.2+1.1+1.1)/5</f>
        <v>1.52</v>
      </c>
      <c r="AC84" s="43">
        <f t="shared" si="16"/>
        <v>1.52</v>
      </c>
      <c r="AD84" s="43">
        <f t="shared" si="16"/>
        <v>1.52</v>
      </c>
      <c r="AE84" s="43">
        <f t="shared" si="16"/>
        <v>1.52</v>
      </c>
      <c r="AF84" s="43">
        <f t="shared" si="16"/>
        <v>1.52</v>
      </c>
      <c r="AG84" s="43">
        <f t="shared" si="16"/>
        <v>1.52</v>
      </c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</row>
    <row r="85" ht="14.25" customHeight="1">
      <c r="A85" s="33" t="s">
        <v>57</v>
      </c>
      <c r="B85" s="40"/>
      <c r="C85" s="40"/>
      <c r="D85" s="40"/>
      <c r="E85" s="40"/>
      <c r="F85" s="34">
        <v>0.0</v>
      </c>
      <c r="G85" s="34">
        <v>0.0</v>
      </c>
      <c r="H85" s="34">
        <v>0.0</v>
      </c>
      <c r="I85" s="34">
        <v>0.0</v>
      </c>
      <c r="J85" s="34">
        <v>0.0</v>
      </c>
      <c r="K85" s="34">
        <v>0.0</v>
      </c>
      <c r="L85" s="34">
        <v>0.0</v>
      </c>
      <c r="M85" s="34">
        <v>0.0</v>
      </c>
      <c r="N85" s="34">
        <v>0.0</v>
      </c>
      <c r="O85" s="34">
        <v>0.0</v>
      </c>
      <c r="P85" s="34">
        <v>0.0</v>
      </c>
      <c r="Q85" s="34">
        <v>0.0</v>
      </c>
      <c r="R85" s="34">
        <v>0.0</v>
      </c>
      <c r="S85" s="34">
        <v>0.0</v>
      </c>
      <c r="T85" s="34">
        <v>0.0</v>
      </c>
      <c r="U85" s="34">
        <v>0.0</v>
      </c>
      <c r="V85" s="34">
        <v>0.0</v>
      </c>
      <c r="W85" s="34">
        <v>0.0</v>
      </c>
      <c r="X85" s="34">
        <v>0.0</v>
      </c>
      <c r="Y85" s="34">
        <v>0.0</v>
      </c>
      <c r="Z85" s="34">
        <v>0.0</v>
      </c>
      <c r="AA85" s="34">
        <v>0.0</v>
      </c>
      <c r="AB85" s="34">
        <v>0.0</v>
      </c>
      <c r="AC85" s="34">
        <v>0.0</v>
      </c>
      <c r="AD85" s="34">
        <v>0.0</v>
      </c>
      <c r="AE85" s="34">
        <v>0.0</v>
      </c>
      <c r="AF85" s="34">
        <v>0.0</v>
      </c>
      <c r="AG85" s="34">
        <v>0.0</v>
      </c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</row>
    <row r="86" ht="14.25" customHeight="1">
      <c r="A86" s="12" t="s">
        <v>80</v>
      </c>
      <c r="B86" s="18"/>
      <c r="C86" s="18"/>
      <c r="D86" s="18"/>
      <c r="E86" s="18"/>
      <c r="F86" s="18"/>
      <c r="G86" s="18"/>
      <c r="H86" s="18"/>
      <c r="I86" s="18"/>
      <c r="J86" s="18"/>
      <c r="K86" s="14">
        <v>17.87371576559326</v>
      </c>
      <c r="L86" s="14">
        <v>17.67861468270781</v>
      </c>
      <c r="M86" s="14">
        <v>17.76531369832212</v>
      </c>
      <c r="N86" s="14">
        <v>18.51132537948242</v>
      </c>
      <c r="O86" s="14">
        <v>18.63167428851069</v>
      </c>
      <c r="P86" s="14">
        <v>19.0272319084591</v>
      </c>
      <c r="Q86" s="14">
        <v>19.8329935484351</v>
      </c>
      <c r="R86" s="14">
        <v>19.11926295971854</v>
      </c>
      <c r="S86" s="14">
        <v>18.92570577264063</v>
      </c>
      <c r="T86" s="14">
        <v>18.85694061267452</v>
      </c>
      <c r="U86" s="14">
        <v>19.6738126919858</v>
      </c>
      <c r="V86" s="14">
        <v>18.89520211973768</v>
      </c>
      <c r="W86" s="14">
        <v>19.26632815473331</v>
      </c>
      <c r="X86" s="14">
        <v>19.94384846673924</v>
      </c>
      <c r="Y86" s="14">
        <v>19.65155583140278</v>
      </c>
      <c r="Z86" s="14">
        <v>19.74266520192021</v>
      </c>
      <c r="AA86" s="14">
        <v>19.06312055686209</v>
      </c>
      <c r="AB86" s="14">
        <v>19.22010670149244</v>
      </c>
      <c r="AC86" s="14">
        <v>18.98226178167712</v>
      </c>
      <c r="AD86" s="14">
        <v>17.38745461128088</v>
      </c>
      <c r="AE86" s="14">
        <v>17.25435207239147</v>
      </c>
      <c r="AF86" s="14">
        <v>17.08514008907004</v>
      </c>
      <c r="AG86" s="14">
        <v>16.06369715335126</v>
      </c>
      <c r="AH86" s="14">
        <v>16.48893605365463</v>
      </c>
      <c r="AI86" s="14">
        <v>17.34552690788365</v>
      </c>
      <c r="AJ86" s="14">
        <v>15.96796253148954</v>
      </c>
      <c r="AK86" s="14">
        <v>16.11338688943448</v>
      </c>
      <c r="AL86" s="14">
        <v>15.88612463757912</v>
      </c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</row>
    <row r="87" ht="14.25" customHeight="1">
      <c r="A87" s="21" t="s">
        <v>39</v>
      </c>
      <c r="B87" s="24"/>
      <c r="C87" s="24"/>
      <c r="D87" s="24"/>
      <c r="E87" s="24"/>
      <c r="F87" s="24"/>
      <c r="G87" s="24"/>
      <c r="H87" s="24"/>
      <c r="I87" s="24"/>
      <c r="J87" s="24"/>
      <c r="K87" s="23">
        <f t="shared" ref="K87:AL87" si="17">K86/MAX(86:86)</f>
        <v>0.8962019439</v>
      </c>
      <c r="L87" s="23">
        <f t="shared" si="17"/>
        <v>0.8864194246</v>
      </c>
      <c r="M87" s="23">
        <f t="shared" si="17"/>
        <v>0.8907665804</v>
      </c>
      <c r="N87" s="23">
        <f t="shared" si="17"/>
        <v>0.9281721835</v>
      </c>
      <c r="O87" s="23">
        <f t="shared" si="17"/>
        <v>0.934206571</v>
      </c>
      <c r="P87" s="23">
        <f t="shared" si="17"/>
        <v>0.9540401362</v>
      </c>
      <c r="Q87" s="23">
        <f t="shared" si="17"/>
        <v>0.9944416486</v>
      </c>
      <c r="R87" s="23">
        <f t="shared" si="17"/>
        <v>0.9586546444</v>
      </c>
      <c r="S87" s="23">
        <f t="shared" si="17"/>
        <v>0.9489495372</v>
      </c>
      <c r="T87" s="23">
        <f t="shared" si="17"/>
        <v>0.9455015989</v>
      </c>
      <c r="U87" s="23">
        <f t="shared" si="17"/>
        <v>0.9864601972</v>
      </c>
      <c r="V87" s="23">
        <f t="shared" si="17"/>
        <v>0.9474200604</v>
      </c>
      <c r="W87" s="23">
        <f t="shared" si="17"/>
        <v>0.9660286071</v>
      </c>
      <c r="X87" s="23">
        <f t="shared" si="17"/>
        <v>1</v>
      </c>
      <c r="Y87" s="23">
        <f t="shared" si="17"/>
        <v>0.985344221</v>
      </c>
      <c r="Z87" s="23">
        <f t="shared" si="17"/>
        <v>0.9899125154</v>
      </c>
      <c r="AA87" s="23">
        <f t="shared" si="17"/>
        <v>0.9558396209</v>
      </c>
      <c r="AB87" s="23">
        <f t="shared" si="17"/>
        <v>0.9637110277</v>
      </c>
      <c r="AC87" s="23">
        <f t="shared" si="17"/>
        <v>0.9517852993</v>
      </c>
      <c r="AD87" s="23">
        <f t="shared" si="17"/>
        <v>0.8718204333</v>
      </c>
      <c r="AE87" s="23">
        <f t="shared" si="17"/>
        <v>0.8651465689</v>
      </c>
      <c r="AF87" s="23">
        <f t="shared" si="17"/>
        <v>0.8566621491</v>
      </c>
      <c r="AG87" s="23">
        <f t="shared" si="17"/>
        <v>0.8054462096</v>
      </c>
      <c r="AH87" s="23">
        <f t="shared" si="17"/>
        <v>0.8267680173</v>
      </c>
      <c r="AI87" s="23">
        <f t="shared" si="17"/>
        <v>0.8697181458</v>
      </c>
      <c r="AJ87" s="23">
        <f t="shared" si="17"/>
        <v>0.8006460016</v>
      </c>
      <c r="AK87" s="23">
        <f t="shared" si="17"/>
        <v>0.8079376915</v>
      </c>
      <c r="AL87" s="23">
        <f t="shared" si="17"/>
        <v>0.7965425863</v>
      </c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</row>
    <row r="88" ht="14.25" customHeight="1">
      <c r="A88" s="25" t="s">
        <v>44</v>
      </c>
      <c r="B88" s="9"/>
      <c r="C88" s="9"/>
      <c r="D88" s="9"/>
      <c r="E88" s="9"/>
      <c r="F88" s="9"/>
      <c r="G88" s="9"/>
      <c r="H88" s="9"/>
      <c r="I88" s="9"/>
      <c r="J88" s="9"/>
      <c r="K88" s="26">
        <v>-17.0</v>
      </c>
      <c r="L88" s="26">
        <v>-16.0</v>
      </c>
      <c r="M88" s="26">
        <v>-15.0</v>
      </c>
      <c r="N88" s="26">
        <v>-14.0</v>
      </c>
      <c r="O88" s="26">
        <v>-13.0</v>
      </c>
      <c r="P88" s="26">
        <v>-12.0</v>
      </c>
      <c r="Q88" s="26">
        <v>-11.0</v>
      </c>
      <c r="R88" s="26">
        <v>-10.0</v>
      </c>
      <c r="S88" s="26">
        <v>-9.0</v>
      </c>
      <c r="T88" s="26">
        <v>-8.0</v>
      </c>
      <c r="U88" s="26">
        <v>-7.0</v>
      </c>
      <c r="V88" s="26">
        <v>-6.0</v>
      </c>
      <c r="W88" s="26">
        <v>-5.0</v>
      </c>
      <c r="X88" s="26">
        <v>-4.0</v>
      </c>
      <c r="Y88" s="26">
        <v>-3.0</v>
      </c>
      <c r="Z88" s="26">
        <v>-2.0</v>
      </c>
      <c r="AA88" s="26">
        <v>-1.0</v>
      </c>
      <c r="AB88" s="26">
        <v>0.0</v>
      </c>
      <c r="AC88" s="26">
        <v>1.0</v>
      </c>
      <c r="AD88" s="26">
        <v>2.0</v>
      </c>
      <c r="AE88" s="26">
        <v>3.0</v>
      </c>
      <c r="AF88" s="26">
        <v>4.0</v>
      </c>
      <c r="AG88" s="26">
        <v>5.0</v>
      </c>
      <c r="AH88" s="26">
        <v>6.0</v>
      </c>
      <c r="AI88" s="26">
        <v>7.0</v>
      </c>
      <c r="AJ88" s="26">
        <v>8.0</v>
      </c>
      <c r="AK88" s="26">
        <v>9.0</v>
      </c>
      <c r="AL88" s="26">
        <v>10.0</v>
      </c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</row>
    <row r="89" ht="14.25" customHeight="1">
      <c r="A89" s="25" t="s">
        <v>47</v>
      </c>
      <c r="B89" s="9"/>
      <c r="C89" s="9"/>
      <c r="D89" s="9"/>
      <c r="E89" s="9"/>
      <c r="F89" s="9"/>
      <c r="G89" s="9"/>
      <c r="H89" s="9"/>
      <c r="I89" s="9"/>
      <c r="J89" s="9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 t="s">
        <v>158</v>
      </c>
      <c r="W89" s="26"/>
      <c r="X89" s="26"/>
      <c r="Y89" s="26"/>
      <c r="Z89" s="26"/>
      <c r="AA89" s="26"/>
      <c r="AB89" s="26" t="s">
        <v>51</v>
      </c>
      <c r="AC89" s="26"/>
      <c r="AD89" s="26"/>
      <c r="AE89" s="26"/>
      <c r="AF89" s="26"/>
      <c r="AG89" s="26"/>
      <c r="AH89" s="26" t="s">
        <v>159</v>
      </c>
      <c r="AI89" s="26"/>
      <c r="AJ89" s="26"/>
      <c r="AK89" s="26"/>
      <c r="AL89" s="26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</row>
    <row r="90" ht="14.25" customHeight="1">
      <c r="A90" s="33" t="s">
        <v>55</v>
      </c>
      <c r="B90" s="40"/>
      <c r="C90" s="40"/>
      <c r="D90" s="40"/>
      <c r="E90" s="40"/>
      <c r="F90" s="40"/>
      <c r="G90" s="40"/>
      <c r="H90" s="40"/>
      <c r="I90" s="40"/>
      <c r="J90" s="40"/>
      <c r="K90" s="34">
        <v>0.0</v>
      </c>
      <c r="L90" s="34">
        <v>0.0</v>
      </c>
      <c r="M90" s="34">
        <v>0.0</v>
      </c>
      <c r="N90" s="34">
        <v>0.0</v>
      </c>
      <c r="O90" s="34">
        <v>0.0</v>
      </c>
      <c r="P90" s="34">
        <v>0.0</v>
      </c>
      <c r="Q90" s="34">
        <v>0.0</v>
      </c>
      <c r="R90" s="34">
        <v>0.0</v>
      </c>
      <c r="S90" s="34">
        <v>0.0</v>
      </c>
      <c r="T90" s="34">
        <v>0.0</v>
      </c>
      <c r="U90" s="34">
        <v>0.0</v>
      </c>
      <c r="V90" s="34">
        <v>0.0</v>
      </c>
      <c r="W90" s="34">
        <v>0.0</v>
      </c>
      <c r="X90" s="34">
        <v>0.0</v>
      </c>
      <c r="Y90" s="34">
        <v>0.0</v>
      </c>
      <c r="Z90" s="34">
        <v>0.0</v>
      </c>
      <c r="AA90" s="34">
        <v>0.0</v>
      </c>
      <c r="AB90" s="34">
        <v>0.02</v>
      </c>
      <c r="AC90" s="34">
        <v>0.04</v>
      </c>
      <c r="AD90" s="34">
        <v>0.06</v>
      </c>
      <c r="AE90" s="34">
        <v>0.08</v>
      </c>
      <c r="AF90" s="34">
        <v>0.1</v>
      </c>
      <c r="AG90" s="36">
        <v>0.12</v>
      </c>
      <c r="AH90" s="34">
        <v>0.1366</v>
      </c>
      <c r="AI90" s="34">
        <v>0.1533</v>
      </c>
      <c r="AJ90" s="36">
        <v>0.17</v>
      </c>
      <c r="AK90" s="34">
        <v>0.179</v>
      </c>
      <c r="AL90" s="34">
        <v>0.188</v>
      </c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</row>
    <row r="91" ht="14.25" customHeight="1">
      <c r="A91" s="33" t="s">
        <v>56</v>
      </c>
      <c r="B91" s="40"/>
      <c r="C91" s="40"/>
      <c r="D91" s="40"/>
      <c r="E91" s="40"/>
      <c r="F91" s="40"/>
      <c r="G91" s="40"/>
      <c r="H91" s="40"/>
      <c r="I91" s="40"/>
      <c r="J91" s="40"/>
      <c r="K91" s="43">
        <v>1.0</v>
      </c>
      <c r="L91" s="43">
        <v>1.0</v>
      </c>
      <c r="M91" s="43">
        <v>1.0</v>
      </c>
      <c r="N91" s="43">
        <v>1.0</v>
      </c>
      <c r="O91" s="43">
        <v>1.0</v>
      </c>
      <c r="P91" s="43">
        <v>1.0</v>
      </c>
      <c r="Q91" s="43">
        <v>1.0</v>
      </c>
      <c r="R91" s="43">
        <v>1.0</v>
      </c>
      <c r="S91" s="43">
        <v>1.0</v>
      </c>
      <c r="T91" s="43">
        <v>1.0</v>
      </c>
      <c r="U91" s="43">
        <v>1.0</v>
      </c>
      <c r="V91" s="43">
        <v>1.0</v>
      </c>
      <c r="W91" s="43">
        <v>1.0</v>
      </c>
      <c r="X91" s="43">
        <v>1.0</v>
      </c>
      <c r="Y91" s="43">
        <v>1.0</v>
      </c>
      <c r="Z91" s="43">
        <v>1.0</v>
      </c>
      <c r="AA91" s="43">
        <v>1.0</v>
      </c>
      <c r="AB91" s="43">
        <v>1.0</v>
      </c>
      <c r="AC91" s="43">
        <v>1.0</v>
      </c>
      <c r="AD91" s="43">
        <v>1.0</v>
      </c>
      <c r="AE91" s="43">
        <v>1.0</v>
      </c>
      <c r="AF91" s="43">
        <v>1.0</v>
      </c>
      <c r="AG91" s="43">
        <v>1.0</v>
      </c>
      <c r="AH91" s="43">
        <v>1.0</v>
      </c>
      <c r="AI91" s="43">
        <v>1.0</v>
      </c>
      <c r="AJ91" s="43">
        <v>1.0</v>
      </c>
      <c r="AK91" s="43">
        <v>1.0</v>
      </c>
      <c r="AL91" s="43">
        <v>1.0</v>
      </c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</row>
    <row r="92" ht="14.25" customHeight="1">
      <c r="A92" s="33" t="s">
        <v>57</v>
      </c>
      <c r="B92" s="40"/>
      <c r="C92" s="40"/>
      <c r="D92" s="40"/>
      <c r="E92" s="40"/>
      <c r="F92" s="40"/>
      <c r="G92" s="40"/>
      <c r="H92" s="40"/>
      <c r="I92" s="40"/>
      <c r="J92" s="40"/>
      <c r="K92" s="34">
        <v>0.0</v>
      </c>
      <c r="L92" s="34">
        <v>0.0</v>
      </c>
      <c r="M92" s="34">
        <v>0.0</v>
      </c>
      <c r="N92" s="34">
        <v>0.0</v>
      </c>
      <c r="O92" s="34">
        <v>0.0</v>
      </c>
      <c r="P92" s="34">
        <v>0.0</v>
      </c>
      <c r="Q92" s="34">
        <v>0.0</v>
      </c>
      <c r="R92" s="34">
        <v>0.0</v>
      </c>
      <c r="S92" s="34">
        <v>0.0</v>
      </c>
      <c r="T92" s="34">
        <v>0.0</v>
      </c>
      <c r="U92" s="34">
        <v>0.0</v>
      </c>
      <c r="V92" s="34">
        <v>0.0</v>
      </c>
      <c r="W92" s="34">
        <v>0.0</v>
      </c>
      <c r="X92" s="34">
        <v>0.0</v>
      </c>
      <c r="Y92" s="34">
        <v>0.0</v>
      </c>
      <c r="Z92" s="34">
        <v>0.0</v>
      </c>
      <c r="AA92" s="34">
        <v>0.0</v>
      </c>
      <c r="AB92" s="34">
        <v>0.0</v>
      </c>
      <c r="AC92" s="34">
        <v>0.0</v>
      </c>
      <c r="AD92" s="34">
        <v>0.0</v>
      </c>
      <c r="AE92" s="34">
        <v>0.0</v>
      </c>
      <c r="AF92" s="34">
        <v>0.0</v>
      </c>
      <c r="AG92" s="34">
        <v>0.0</v>
      </c>
      <c r="AH92" s="34">
        <v>0.0</v>
      </c>
      <c r="AI92" s="34">
        <v>0.00214285714285714</v>
      </c>
      <c r="AJ92" s="34">
        <v>0.00428571428571428</v>
      </c>
      <c r="AK92" s="34">
        <v>0.00642857142857142</v>
      </c>
      <c r="AL92" s="34">
        <v>0.00857142857142856</v>
      </c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</row>
    <row r="93" ht="14.25" customHeight="1">
      <c r="A93" s="12" t="s">
        <v>82</v>
      </c>
      <c r="B93" s="18"/>
      <c r="C93" s="18"/>
      <c r="D93" s="18"/>
      <c r="E93" s="18"/>
      <c r="F93" s="18"/>
      <c r="G93" s="14">
        <v>19.93697257858885</v>
      </c>
      <c r="H93" s="14">
        <v>19.82319891266022</v>
      </c>
      <c r="I93" s="14">
        <v>19.51085604758608</v>
      </c>
      <c r="J93" s="14">
        <v>19.03050600833055</v>
      </c>
      <c r="K93" s="14">
        <v>20.235814161521</v>
      </c>
      <c r="L93" s="14">
        <v>21.39151769562678</v>
      </c>
      <c r="M93" s="14">
        <v>22.31787517057271</v>
      </c>
      <c r="N93" s="14">
        <v>22.78596480165407</v>
      </c>
      <c r="O93" s="14">
        <v>23.36996886961213</v>
      </c>
      <c r="P93" s="14">
        <v>23.29271417405159</v>
      </c>
      <c r="Q93" s="14">
        <v>22.2666912878769</v>
      </c>
      <c r="R93" s="14">
        <v>22.97285375828874</v>
      </c>
      <c r="S93" s="14">
        <v>23.02862086120102</v>
      </c>
      <c r="T93" s="14">
        <v>24.11078439993391</v>
      </c>
      <c r="U93" s="14">
        <v>24.02301268108169</v>
      </c>
      <c r="V93" s="14">
        <v>24.37855926692427</v>
      </c>
      <c r="W93" s="14">
        <v>23.84344170145074</v>
      </c>
      <c r="X93" s="14">
        <v>23.51986593565527</v>
      </c>
      <c r="Y93" s="14">
        <v>22.82490198272405</v>
      </c>
      <c r="Z93" s="14">
        <v>21.73174913136344</v>
      </c>
      <c r="AA93" s="14">
        <v>22.28115403663126</v>
      </c>
      <c r="AB93" s="14">
        <v>22.33618997169662</v>
      </c>
      <c r="AC93" s="14">
        <v>20.99747730367702</v>
      </c>
      <c r="AD93" s="14">
        <v>21.85651741619977</v>
      </c>
      <c r="AE93" s="14">
        <v>21.75187186759068</v>
      </c>
      <c r="AF93" s="14">
        <v>20.16263137764845</v>
      </c>
      <c r="AG93" s="14">
        <v>19.33235743344412</v>
      </c>
      <c r="AH93" s="14">
        <v>20.16748837766549</v>
      </c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</row>
    <row r="94" ht="14.25" customHeight="1">
      <c r="A94" s="21" t="s">
        <v>39</v>
      </c>
      <c r="B94" s="24"/>
      <c r="C94" s="24"/>
      <c r="D94" s="24"/>
      <c r="E94" s="24"/>
      <c r="F94" s="24"/>
      <c r="G94" s="23">
        <f t="shared" ref="G94:AH94" si="18">G93/MAX(93:93)</f>
        <v>0.8178076629</v>
      </c>
      <c r="H94" s="23">
        <f t="shared" si="18"/>
        <v>0.8131407068</v>
      </c>
      <c r="I94" s="23">
        <f t="shared" si="18"/>
        <v>0.8003285114</v>
      </c>
      <c r="J94" s="23">
        <f t="shared" si="18"/>
        <v>0.7806247203</v>
      </c>
      <c r="K94" s="23">
        <f t="shared" si="18"/>
        <v>0.8300660404</v>
      </c>
      <c r="L94" s="23">
        <f t="shared" si="18"/>
        <v>0.8774725964</v>
      </c>
      <c r="M94" s="23">
        <f t="shared" si="18"/>
        <v>0.915471457</v>
      </c>
      <c r="N94" s="23">
        <f t="shared" si="18"/>
        <v>0.9346723304</v>
      </c>
      <c r="O94" s="23">
        <f t="shared" si="18"/>
        <v>0.9586279736</v>
      </c>
      <c r="P94" s="23">
        <f t="shared" si="18"/>
        <v>0.9554590129</v>
      </c>
      <c r="Q94" s="23">
        <f t="shared" si="18"/>
        <v>0.9133719119</v>
      </c>
      <c r="R94" s="23">
        <f t="shared" si="18"/>
        <v>0.9423384502</v>
      </c>
      <c r="S94" s="23">
        <f t="shared" si="18"/>
        <v>0.9446259973</v>
      </c>
      <c r="T94" s="23">
        <f t="shared" si="18"/>
        <v>0.9890159683</v>
      </c>
      <c r="U94" s="23">
        <f t="shared" si="18"/>
        <v>0.985415603</v>
      </c>
      <c r="V94" s="23">
        <f t="shared" si="18"/>
        <v>1</v>
      </c>
      <c r="W94" s="23">
        <f t="shared" si="18"/>
        <v>0.9780496641</v>
      </c>
      <c r="X94" s="23">
        <f t="shared" si="18"/>
        <v>0.964776699</v>
      </c>
      <c r="Y94" s="23">
        <f t="shared" si="18"/>
        <v>0.93626952</v>
      </c>
      <c r="Z94" s="23">
        <f t="shared" si="18"/>
        <v>0.8914287712</v>
      </c>
      <c r="AA94" s="23">
        <f t="shared" si="18"/>
        <v>0.9139651688</v>
      </c>
      <c r="AB94" s="23">
        <f t="shared" si="18"/>
        <v>0.9162227237</v>
      </c>
      <c r="AC94" s="23">
        <f t="shared" si="18"/>
        <v>0.8613091969</v>
      </c>
      <c r="AD94" s="23">
        <f t="shared" si="18"/>
        <v>0.8965467228</v>
      </c>
      <c r="AE94" s="23">
        <f t="shared" si="18"/>
        <v>0.8922541988</v>
      </c>
      <c r="AF94" s="23">
        <f t="shared" si="18"/>
        <v>0.8270641081</v>
      </c>
      <c r="AG94" s="23">
        <f t="shared" si="18"/>
        <v>0.7930065605</v>
      </c>
      <c r="AH94" s="23">
        <f t="shared" si="18"/>
        <v>0.8272633406</v>
      </c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</row>
    <row r="95" ht="14.25" customHeight="1">
      <c r="A95" s="25" t="s">
        <v>44</v>
      </c>
      <c r="B95" s="9"/>
      <c r="C95" s="9"/>
      <c r="D95" s="9"/>
      <c r="E95" s="9"/>
      <c r="F95" s="9"/>
      <c r="G95" s="26">
        <v>-21.0</v>
      </c>
      <c r="H95" s="26">
        <v>-20.0</v>
      </c>
      <c r="I95" s="26">
        <v>-19.0</v>
      </c>
      <c r="J95" s="26">
        <v>-18.0</v>
      </c>
      <c r="K95" s="26">
        <v>-17.0</v>
      </c>
      <c r="L95" s="26">
        <v>-16.0</v>
      </c>
      <c r="M95" s="26">
        <v>-15.0</v>
      </c>
      <c r="N95" s="26">
        <v>-14.0</v>
      </c>
      <c r="O95" s="26">
        <v>-13.0</v>
      </c>
      <c r="P95" s="26">
        <v>-12.0</v>
      </c>
      <c r="Q95" s="26">
        <v>-11.0</v>
      </c>
      <c r="R95" s="26">
        <v>-10.0</v>
      </c>
      <c r="S95" s="26">
        <v>-9.0</v>
      </c>
      <c r="T95" s="26">
        <v>-8.0</v>
      </c>
      <c r="U95" s="26">
        <v>-7.0</v>
      </c>
      <c r="V95" s="26">
        <v>-6.0</v>
      </c>
      <c r="W95" s="26">
        <v>-5.0</v>
      </c>
      <c r="X95" s="26">
        <v>-4.0</v>
      </c>
      <c r="Y95" s="26">
        <v>-3.0</v>
      </c>
      <c r="Z95" s="26">
        <v>-2.0</v>
      </c>
      <c r="AA95" s="26">
        <v>-1.0</v>
      </c>
      <c r="AB95" s="26">
        <v>0.0</v>
      </c>
      <c r="AC95" s="26">
        <v>1.0</v>
      </c>
      <c r="AD95" s="26">
        <v>2.0</v>
      </c>
      <c r="AE95" s="26">
        <v>3.0</v>
      </c>
      <c r="AF95" s="26">
        <v>4.0</v>
      </c>
      <c r="AG95" s="26">
        <v>5.0</v>
      </c>
      <c r="AH95" s="26">
        <v>6.0</v>
      </c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</row>
    <row r="96" ht="14.25" customHeight="1">
      <c r="A96" s="25" t="s">
        <v>47</v>
      </c>
      <c r="B96" s="9"/>
      <c r="C96" s="9"/>
      <c r="D96" s="9"/>
      <c r="E96" s="9"/>
      <c r="F96" s="9"/>
      <c r="G96" s="26" t="s">
        <v>160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 t="s">
        <v>51</v>
      </c>
      <c r="Z96" s="26"/>
      <c r="AA96" s="26"/>
      <c r="AB96" s="26"/>
      <c r="AC96" s="26"/>
      <c r="AD96" s="26"/>
      <c r="AE96" s="26"/>
      <c r="AF96" s="26"/>
      <c r="AG96" s="26"/>
      <c r="AH96" s="26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</row>
    <row r="97" ht="14.25" customHeight="1">
      <c r="A97" s="33" t="s">
        <v>55</v>
      </c>
      <c r="B97" s="40"/>
      <c r="C97" s="40"/>
      <c r="D97" s="40"/>
      <c r="E97" s="40"/>
      <c r="F97" s="40"/>
      <c r="G97" s="34">
        <v>0.0</v>
      </c>
      <c r="H97" s="34">
        <v>0.0</v>
      </c>
      <c r="I97" s="34">
        <v>0.0</v>
      </c>
      <c r="J97" s="34">
        <v>0.0</v>
      </c>
      <c r="K97" s="34">
        <v>0.0</v>
      </c>
      <c r="L97" s="34">
        <v>0.0</v>
      </c>
      <c r="M97" s="34">
        <v>0.0</v>
      </c>
      <c r="N97" s="34">
        <v>0.0</v>
      </c>
      <c r="O97" s="34">
        <v>0.0</v>
      </c>
      <c r="P97" s="34">
        <v>0.0</v>
      </c>
      <c r="Q97" s="34">
        <v>0.0</v>
      </c>
      <c r="R97" s="34">
        <v>0.0</v>
      </c>
      <c r="S97" s="34">
        <v>0.0</v>
      </c>
      <c r="T97" s="34">
        <v>0.0</v>
      </c>
      <c r="U97" s="34">
        <v>0.0</v>
      </c>
      <c r="V97" s="34">
        <v>0.0</v>
      </c>
      <c r="W97" s="34">
        <v>0.0</v>
      </c>
      <c r="X97" s="34">
        <v>0.0</v>
      </c>
      <c r="Y97" s="34">
        <v>0.0</v>
      </c>
      <c r="Z97" s="34">
        <v>0.0</v>
      </c>
      <c r="AA97" s="34">
        <v>0.0</v>
      </c>
      <c r="AB97" s="36">
        <v>0.02</v>
      </c>
      <c r="AC97" s="36">
        <v>0.02</v>
      </c>
      <c r="AD97" s="36">
        <v>0.02</v>
      </c>
      <c r="AE97" s="36">
        <v>0.05</v>
      </c>
      <c r="AF97" s="36">
        <v>0.05</v>
      </c>
      <c r="AG97" s="36">
        <v>0.05</v>
      </c>
      <c r="AH97" s="36">
        <v>0.05</v>
      </c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</row>
    <row r="98" ht="14.25" customHeight="1">
      <c r="A98" s="33" t="s">
        <v>56</v>
      </c>
      <c r="B98" s="40"/>
      <c r="C98" s="40"/>
      <c r="D98" s="40"/>
      <c r="E98" s="40"/>
      <c r="F98" s="40"/>
      <c r="G98" s="43">
        <v>1.0</v>
      </c>
      <c r="H98" s="43">
        <v>1.0</v>
      </c>
      <c r="I98" s="43">
        <v>1.0</v>
      </c>
      <c r="J98" s="43">
        <v>1.0</v>
      </c>
      <c r="K98" s="43">
        <v>1.0</v>
      </c>
      <c r="L98" s="43">
        <v>1.0</v>
      </c>
      <c r="M98" s="43">
        <v>1.0</v>
      </c>
      <c r="N98" s="43">
        <v>1.0</v>
      </c>
      <c r="O98" s="43">
        <v>1.0</v>
      </c>
      <c r="P98" s="43">
        <v>1.0</v>
      </c>
      <c r="Q98" s="43">
        <v>1.0</v>
      </c>
      <c r="R98" s="43">
        <v>1.0</v>
      </c>
      <c r="S98" s="43">
        <v>1.0</v>
      </c>
      <c r="T98" s="43">
        <v>1.0</v>
      </c>
      <c r="U98" s="43">
        <v>1.0</v>
      </c>
      <c r="V98" s="43">
        <v>1.0</v>
      </c>
      <c r="W98" s="43">
        <v>1.0</v>
      </c>
      <c r="X98" s="43">
        <v>1.0</v>
      </c>
      <c r="Y98" s="43">
        <v>1.0</v>
      </c>
      <c r="Z98" s="43">
        <v>1.0</v>
      </c>
      <c r="AA98" s="43">
        <v>1.0</v>
      </c>
      <c r="AB98" s="43">
        <v>1.0</v>
      </c>
      <c r="AC98" s="43">
        <v>1.0</v>
      </c>
      <c r="AD98" s="43">
        <v>1.0</v>
      </c>
      <c r="AE98" s="43">
        <v>1.0</v>
      </c>
      <c r="AF98" s="43">
        <v>1.0</v>
      </c>
      <c r="AG98" s="43">
        <v>1.0</v>
      </c>
      <c r="AH98" s="43">
        <v>1.0</v>
      </c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</row>
    <row r="99" ht="14.25" customHeight="1">
      <c r="A99" s="33" t="s">
        <v>153</v>
      </c>
      <c r="B99" s="40"/>
      <c r="C99" s="40"/>
      <c r="D99" s="40"/>
      <c r="E99" s="40"/>
      <c r="F99" s="40"/>
      <c r="G99" s="34">
        <v>0.0</v>
      </c>
      <c r="H99" s="34">
        <v>0.0</v>
      </c>
      <c r="I99" s="34">
        <v>0.0</v>
      </c>
      <c r="J99" s="34">
        <v>0.0</v>
      </c>
      <c r="K99" s="34">
        <v>0.0</v>
      </c>
      <c r="L99" s="34">
        <v>0.0</v>
      </c>
      <c r="M99" s="34">
        <v>0.0</v>
      </c>
      <c r="N99" s="34">
        <v>0.0</v>
      </c>
      <c r="O99" s="34">
        <v>0.0</v>
      </c>
      <c r="P99" s="34">
        <v>0.0</v>
      </c>
      <c r="Q99" s="34">
        <v>0.0</v>
      </c>
      <c r="R99" s="34">
        <v>0.0</v>
      </c>
      <c r="S99" s="34">
        <v>0.0</v>
      </c>
      <c r="T99" s="34">
        <v>0.0</v>
      </c>
      <c r="U99" s="34">
        <v>0.0</v>
      </c>
      <c r="V99" s="34">
        <v>0.0</v>
      </c>
      <c r="W99" s="34">
        <v>0.0</v>
      </c>
      <c r="X99" s="34">
        <v>0.0</v>
      </c>
      <c r="Y99" s="34">
        <v>0.0</v>
      </c>
      <c r="Z99" s="34">
        <v>0.0</v>
      </c>
      <c r="AA99" s="34">
        <v>0.0</v>
      </c>
      <c r="AB99" s="34">
        <v>4.0E-4</v>
      </c>
      <c r="AC99" s="34">
        <v>4.0E-4</v>
      </c>
      <c r="AD99" s="34">
        <v>4.0E-4</v>
      </c>
      <c r="AE99" s="34">
        <v>0.001</v>
      </c>
      <c r="AF99" s="34">
        <v>0.001</v>
      </c>
      <c r="AG99" s="34">
        <v>0.001</v>
      </c>
      <c r="AH99" s="34">
        <v>0.001</v>
      </c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</row>
    <row r="100" ht="14.25" customHeight="1">
      <c r="A100" s="12" t="s">
        <v>83</v>
      </c>
      <c r="B100" s="18"/>
      <c r="C100" s="18"/>
      <c r="D100" s="18"/>
      <c r="E100" s="18"/>
      <c r="F100" s="18"/>
      <c r="G100" s="18"/>
      <c r="H100" s="18"/>
      <c r="I100" s="18"/>
      <c r="J100" s="14">
        <v>33.69807213717833</v>
      </c>
      <c r="K100" s="14">
        <v>34.78498311028362</v>
      </c>
      <c r="L100" s="14">
        <v>35.46302313963711</v>
      </c>
      <c r="M100" s="14">
        <v>32.32406408282429</v>
      </c>
      <c r="N100" s="14">
        <v>34.82384540542069</v>
      </c>
      <c r="O100" s="14">
        <v>33.79603980317624</v>
      </c>
      <c r="P100" s="14">
        <v>30.22869205918474</v>
      </c>
      <c r="Q100" s="14">
        <v>32.43482803234953</v>
      </c>
      <c r="R100" s="14">
        <v>34.14493264030169</v>
      </c>
      <c r="S100" s="14">
        <v>34.45940970236752</v>
      </c>
      <c r="T100" s="14">
        <v>33.63460743310423</v>
      </c>
      <c r="U100" s="14">
        <v>34.82973556393142</v>
      </c>
      <c r="V100" s="14">
        <v>32.83690023962023</v>
      </c>
      <c r="W100" s="14">
        <v>35.01915046209126</v>
      </c>
      <c r="X100" s="14">
        <v>36.34672112296701</v>
      </c>
      <c r="Y100" s="14">
        <v>37.13160464488531</v>
      </c>
      <c r="Z100" s="14">
        <v>36.7725354879568</v>
      </c>
      <c r="AA100" s="14">
        <v>37.85278811187774</v>
      </c>
      <c r="AB100" s="14">
        <v>36.68941213846018</v>
      </c>
      <c r="AC100" s="14">
        <v>32.86299710183189</v>
      </c>
      <c r="AD100" s="14">
        <v>34.59884465510724</v>
      </c>
      <c r="AE100" s="14">
        <v>31.48787119112075</v>
      </c>
      <c r="AF100" s="14">
        <v>30.00817653094358</v>
      </c>
      <c r="AG100" s="14">
        <v>31.06393239938243</v>
      </c>
      <c r="AH100" s="14">
        <v>31.29200536633746</v>
      </c>
      <c r="AI100" s="14">
        <v>30.97981308846129</v>
      </c>
      <c r="AJ100" s="14">
        <v>29.26410039680276</v>
      </c>
      <c r="AK100" s="14">
        <v>28.93476777321795</v>
      </c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</row>
    <row r="101" ht="14.25" customHeight="1">
      <c r="A101" s="21" t="s">
        <v>39</v>
      </c>
      <c r="B101" s="24"/>
      <c r="C101" s="24"/>
      <c r="D101" s="24"/>
      <c r="E101" s="24"/>
      <c r="F101" s="24"/>
      <c r="G101" s="24"/>
      <c r="H101" s="24"/>
      <c r="I101" s="24"/>
      <c r="J101" s="23">
        <f t="shared" ref="J101:AK101" si="19">J100/MAX(100:100)</f>
        <v>0.8902401598</v>
      </c>
      <c r="K101" s="23">
        <f t="shared" si="19"/>
        <v>0.9189543187</v>
      </c>
      <c r="L101" s="23">
        <f t="shared" si="19"/>
        <v>0.9368668705</v>
      </c>
      <c r="M101" s="23">
        <f t="shared" si="19"/>
        <v>0.8539414319</v>
      </c>
      <c r="N101" s="23">
        <f t="shared" si="19"/>
        <v>0.919980988</v>
      </c>
      <c r="O101" s="23">
        <f t="shared" si="19"/>
        <v>0.8928282826</v>
      </c>
      <c r="P101" s="23">
        <f t="shared" si="19"/>
        <v>0.7985856146</v>
      </c>
      <c r="Q101" s="23">
        <f t="shared" si="19"/>
        <v>0.8568676087</v>
      </c>
      <c r="R101" s="23">
        <f t="shared" si="19"/>
        <v>0.9020453801</v>
      </c>
      <c r="S101" s="23">
        <f t="shared" si="19"/>
        <v>0.910353277</v>
      </c>
      <c r="T101" s="23">
        <f t="shared" si="19"/>
        <v>0.8885635408</v>
      </c>
      <c r="U101" s="23">
        <f t="shared" si="19"/>
        <v>0.920136595</v>
      </c>
      <c r="V101" s="23">
        <f t="shared" si="19"/>
        <v>0.8674896059</v>
      </c>
      <c r="W101" s="23">
        <f t="shared" si="19"/>
        <v>0.925140583</v>
      </c>
      <c r="X101" s="23">
        <f t="shared" si="19"/>
        <v>0.9602125216</v>
      </c>
      <c r="Y101" s="23">
        <f t="shared" si="19"/>
        <v>0.9809476791</v>
      </c>
      <c r="Z101" s="23">
        <f t="shared" si="19"/>
        <v>0.9714617422</v>
      </c>
      <c r="AA101" s="23">
        <f t="shared" si="19"/>
        <v>1</v>
      </c>
      <c r="AB101" s="23">
        <f t="shared" si="19"/>
        <v>0.9692657785</v>
      </c>
      <c r="AC101" s="23">
        <f t="shared" si="19"/>
        <v>0.8681790362</v>
      </c>
      <c r="AD101" s="23">
        <f t="shared" si="19"/>
        <v>0.9140368882</v>
      </c>
      <c r="AE101" s="23">
        <f t="shared" si="19"/>
        <v>0.8318507767</v>
      </c>
      <c r="AF101" s="23">
        <f t="shared" si="19"/>
        <v>0.792760006</v>
      </c>
      <c r="AG101" s="23">
        <f t="shared" si="19"/>
        <v>0.8206511052</v>
      </c>
      <c r="AH101" s="23">
        <f t="shared" si="19"/>
        <v>0.8266763672</v>
      </c>
      <c r="AI101" s="23">
        <f t="shared" si="19"/>
        <v>0.81842883</v>
      </c>
      <c r="AJ101" s="23">
        <f t="shared" si="19"/>
        <v>0.7731029036</v>
      </c>
      <c r="AK101" s="23">
        <f t="shared" si="19"/>
        <v>0.7644025504</v>
      </c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</row>
    <row r="102" ht="14.25" customHeight="1">
      <c r="A102" s="25" t="s">
        <v>44</v>
      </c>
      <c r="B102" s="9"/>
      <c r="C102" s="9"/>
      <c r="D102" s="9"/>
      <c r="E102" s="9"/>
      <c r="F102" s="9"/>
      <c r="G102" s="9"/>
      <c r="H102" s="9"/>
      <c r="I102" s="9"/>
      <c r="J102" s="26">
        <v>-18.0</v>
      </c>
      <c r="K102" s="26">
        <v>-17.0</v>
      </c>
      <c r="L102" s="26">
        <v>-16.0</v>
      </c>
      <c r="M102" s="26">
        <v>-15.0</v>
      </c>
      <c r="N102" s="26">
        <v>-14.0</v>
      </c>
      <c r="O102" s="26">
        <v>-13.0</v>
      </c>
      <c r="P102" s="26">
        <v>-12.0</v>
      </c>
      <c r="Q102" s="26">
        <v>-11.0</v>
      </c>
      <c r="R102" s="26">
        <v>-10.0</v>
      </c>
      <c r="S102" s="26">
        <v>-9.0</v>
      </c>
      <c r="T102" s="26">
        <v>-8.0</v>
      </c>
      <c r="U102" s="26">
        <v>-7.0</v>
      </c>
      <c r="V102" s="26">
        <v>-6.0</v>
      </c>
      <c r="W102" s="26">
        <v>-5.0</v>
      </c>
      <c r="X102" s="26">
        <v>-4.0</v>
      </c>
      <c r="Y102" s="26">
        <v>-3.0</v>
      </c>
      <c r="Z102" s="26">
        <v>-2.0</v>
      </c>
      <c r="AA102" s="26">
        <v>-1.0</v>
      </c>
      <c r="AB102" s="26">
        <v>0.0</v>
      </c>
      <c r="AC102" s="26">
        <v>1.0</v>
      </c>
      <c r="AD102" s="26">
        <v>2.0</v>
      </c>
      <c r="AE102" s="26">
        <v>3.0</v>
      </c>
      <c r="AF102" s="26">
        <v>4.0</v>
      </c>
      <c r="AG102" s="26">
        <v>5.0</v>
      </c>
      <c r="AH102" s="26">
        <v>6.0</v>
      </c>
      <c r="AI102" s="26">
        <v>7.0</v>
      </c>
      <c r="AJ102" s="26">
        <v>8.0</v>
      </c>
      <c r="AK102" s="26">
        <v>9.0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</row>
    <row r="103" ht="14.25" customHeight="1">
      <c r="A103" s="25" t="s">
        <v>47</v>
      </c>
      <c r="B103" s="9"/>
      <c r="C103" s="9"/>
      <c r="D103" s="9"/>
      <c r="E103" s="9"/>
      <c r="F103" s="9"/>
      <c r="G103" s="9"/>
      <c r="H103" s="9"/>
      <c r="I103" s="9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 t="s">
        <v>51</v>
      </c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</row>
    <row r="104" ht="14.25" customHeight="1">
      <c r="A104" s="33" t="s">
        <v>55</v>
      </c>
      <c r="B104" s="40"/>
      <c r="C104" s="40"/>
      <c r="D104" s="40"/>
      <c r="E104" s="40"/>
      <c r="F104" s="40"/>
      <c r="G104" s="40"/>
      <c r="H104" s="40"/>
      <c r="I104" s="40"/>
      <c r="J104" s="34">
        <v>0.0</v>
      </c>
      <c r="K104" s="34">
        <v>0.0</v>
      </c>
      <c r="L104" s="34">
        <v>0.0</v>
      </c>
      <c r="M104" s="34">
        <v>0.0</v>
      </c>
      <c r="N104" s="34">
        <v>0.0</v>
      </c>
      <c r="O104" s="34">
        <v>0.0</v>
      </c>
      <c r="P104" s="34">
        <v>0.0</v>
      </c>
      <c r="Q104" s="34">
        <v>0.0</v>
      </c>
      <c r="R104" s="34">
        <v>0.0</v>
      </c>
      <c r="S104" s="34">
        <v>0.0</v>
      </c>
      <c r="T104" s="34">
        <v>0.0</v>
      </c>
      <c r="U104" s="34">
        <v>0.0</v>
      </c>
      <c r="V104" s="34">
        <v>0.0</v>
      </c>
      <c r="W104" s="34">
        <v>0.0</v>
      </c>
      <c r="X104" s="34">
        <v>0.0</v>
      </c>
      <c r="Y104" s="34">
        <v>0.0</v>
      </c>
      <c r="Z104" s="34">
        <v>0.0</v>
      </c>
      <c r="AA104" s="34">
        <v>0.0</v>
      </c>
      <c r="AB104" s="36">
        <v>0.05</v>
      </c>
      <c r="AC104" s="36">
        <v>0.05</v>
      </c>
      <c r="AD104" s="36">
        <v>0.1</v>
      </c>
      <c r="AE104" s="36">
        <v>0.1</v>
      </c>
      <c r="AF104" s="36">
        <v>0.1</v>
      </c>
      <c r="AG104" s="36">
        <v>0.1</v>
      </c>
      <c r="AH104" s="36">
        <v>0.1</v>
      </c>
      <c r="AI104" s="36">
        <v>0.15</v>
      </c>
      <c r="AJ104" s="36">
        <v>0.15</v>
      </c>
      <c r="AK104" s="36">
        <v>0.15</v>
      </c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ht="14.25" customHeight="1">
      <c r="A105" s="33" t="s">
        <v>56</v>
      </c>
      <c r="B105" s="40"/>
      <c r="C105" s="40"/>
      <c r="D105" s="40"/>
      <c r="E105" s="40"/>
      <c r="F105" s="40"/>
      <c r="G105" s="40"/>
      <c r="H105" s="40"/>
      <c r="I105" s="40"/>
      <c r="J105" s="43">
        <v>1.0</v>
      </c>
      <c r="K105" s="43">
        <v>1.0</v>
      </c>
      <c r="L105" s="43">
        <v>1.0</v>
      </c>
      <c r="M105" s="43">
        <v>1.0</v>
      </c>
      <c r="N105" s="43">
        <v>1.0</v>
      </c>
      <c r="O105" s="43">
        <v>1.0</v>
      </c>
      <c r="P105" s="43">
        <v>1.0</v>
      </c>
      <c r="Q105" s="43">
        <v>1.0</v>
      </c>
      <c r="R105" s="43">
        <v>1.0</v>
      </c>
      <c r="S105" s="43">
        <v>1.0</v>
      </c>
      <c r="T105" s="43">
        <v>1.0</v>
      </c>
      <c r="U105" s="43">
        <v>1.0</v>
      </c>
      <c r="V105" s="43">
        <v>1.0</v>
      </c>
      <c r="W105" s="43">
        <v>1.0</v>
      </c>
      <c r="X105" s="43">
        <v>1.0</v>
      </c>
      <c r="Y105" s="43">
        <v>1.0</v>
      </c>
      <c r="Z105" s="43">
        <v>1.0</v>
      </c>
      <c r="AA105" s="43">
        <v>1.0</v>
      </c>
      <c r="AB105" s="43">
        <v>1.0</v>
      </c>
      <c r="AC105" s="43">
        <v>1.0</v>
      </c>
      <c r="AD105" s="43">
        <v>1.0</v>
      </c>
      <c r="AE105" s="43">
        <v>1.0</v>
      </c>
      <c r="AF105" s="43">
        <v>1.0</v>
      </c>
      <c r="AG105" s="43">
        <v>1.0</v>
      </c>
      <c r="AH105" s="43">
        <v>1.0</v>
      </c>
      <c r="AI105" s="43">
        <v>1.0</v>
      </c>
      <c r="AJ105" s="43">
        <v>1.0</v>
      </c>
      <c r="AK105" s="43">
        <v>1.0</v>
      </c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ht="14.25" customHeight="1">
      <c r="A106" s="33" t="s">
        <v>153</v>
      </c>
      <c r="B106" s="40"/>
      <c r="C106" s="40"/>
      <c r="D106" s="40"/>
      <c r="E106" s="40"/>
      <c r="F106" s="40"/>
      <c r="G106" s="40"/>
      <c r="H106" s="40"/>
      <c r="I106" s="40"/>
      <c r="J106" s="34">
        <v>0.0</v>
      </c>
      <c r="K106" s="34">
        <v>0.0</v>
      </c>
      <c r="L106" s="34">
        <v>0.0</v>
      </c>
      <c r="M106" s="34">
        <v>0.0</v>
      </c>
      <c r="N106" s="34">
        <v>0.0</v>
      </c>
      <c r="O106" s="34">
        <v>0.0</v>
      </c>
      <c r="P106" s="34">
        <v>0.0</v>
      </c>
      <c r="Q106" s="34">
        <v>0.0</v>
      </c>
      <c r="R106" s="34">
        <v>0.0</v>
      </c>
      <c r="S106" s="34">
        <v>0.0</v>
      </c>
      <c r="T106" s="34">
        <v>0.0</v>
      </c>
      <c r="U106" s="34">
        <v>0.0</v>
      </c>
      <c r="V106" s="34">
        <v>0.0</v>
      </c>
      <c r="W106" s="34">
        <v>0.0</v>
      </c>
      <c r="X106" s="34">
        <v>0.0</v>
      </c>
      <c r="Y106" s="34">
        <v>0.0</v>
      </c>
      <c r="Z106" s="34">
        <v>0.0</v>
      </c>
      <c r="AA106" s="34">
        <v>0.0</v>
      </c>
      <c r="AB106" s="34">
        <v>0.0</v>
      </c>
      <c r="AC106" s="34">
        <v>0.0</v>
      </c>
      <c r="AD106" s="34">
        <v>0.0</v>
      </c>
      <c r="AE106" s="34">
        <v>0.0</v>
      </c>
      <c r="AF106" s="34">
        <v>0.0</v>
      </c>
      <c r="AG106" s="34">
        <v>0.0</v>
      </c>
      <c r="AH106" s="34">
        <v>0.0</v>
      </c>
      <c r="AI106" s="34">
        <v>0.0</v>
      </c>
      <c r="AJ106" s="34">
        <v>0.0</v>
      </c>
      <c r="AK106" s="34">
        <v>0.0</v>
      </c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ht="14.25" customHeight="1">
      <c r="A107" s="12" t="s">
        <v>85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4">
        <v>25.10266223487514</v>
      </c>
      <c r="R107" s="14">
        <v>25.12548062110488</v>
      </c>
      <c r="S107" s="14">
        <v>24.83941873598663</v>
      </c>
      <c r="T107" s="14">
        <v>24.0480651870165</v>
      </c>
      <c r="U107" s="14">
        <v>24.14178150568361</v>
      </c>
      <c r="V107" s="14">
        <v>22.34391496053341</v>
      </c>
      <c r="W107" s="14">
        <v>22.79581904280821</v>
      </c>
      <c r="X107" s="14">
        <v>21.48518220603144</v>
      </c>
      <c r="Y107" s="14">
        <v>21.88843725354583</v>
      </c>
      <c r="Z107" s="14">
        <v>21.28164163130792</v>
      </c>
      <c r="AA107" s="14">
        <v>22.41311020255054</v>
      </c>
      <c r="AB107" s="14">
        <v>21.24570910984404</v>
      </c>
      <c r="AC107" s="14">
        <v>19.0225650000454</v>
      </c>
      <c r="AD107" s="14">
        <v>19.34912755738251</v>
      </c>
      <c r="AE107" s="14">
        <v>20.30253641327623</v>
      </c>
      <c r="AF107" s="14">
        <v>20.45993890351158</v>
      </c>
      <c r="AG107" s="14">
        <v>16.3720855335935</v>
      </c>
      <c r="AH107" s="14">
        <v>15.95969323513086</v>
      </c>
      <c r="AI107" s="14">
        <v>15.34737116139149</v>
      </c>
      <c r="AJ107" s="14">
        <v>14.61129709650801</v>
      </c>
      <c r="AK107" s="14">
        <v>13.84486847316493</v>
      </c>
      <c r="AL107" s="14">
        <v>12.42319981050211</v>
      </c>
      <c r="AM107" s="14">
        <v>12.51815927450706</v>
      </c>
      <c r="AN107" s="14">
        <v>13.04605481102285</v>
      </c>
      <c r="AO107" s="14">
        <v>13.15422922888248</v>
      </c>
      <c r="AP107" s="14">
        <v>12.23321884349232</v>
      </c>
      <c r="AQ107" s="14">
        <v>12.50164112225871</v>
      </c>
      <c r="AR107" s="14">
        <v>12.24753620760549</v>
      </c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</row>
    <row r="108" ht="14.25" customHeight="1">
      <c r="A108" s="21" t="s">
        <v>39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3">
        <f t="shared" ref="Q108:AR108" si="20">Q107/MAX(107:107)</f>
        <v>0.9990918229</v>
      </c>
      <c r="R108" s="23">
        <f t="shared" si="20"/>
        <v>1</v>
      </c>
      <c r="S108" s="23">
        <f t="shared" si="20"/>
        <v>0.9886146701</v>
      </c>
      <c r="T108" s="23">
        <f t="shared" si="20"/>
        <v>0.957118614</v>
      </c>
      <c r="U108" s="23">
        <f t="shared" si="20"/>
        <v>0.9608485453</v>
      </c>
      <c r="V108" s="23">
        <f t="shared" si="20"/>
        <v>0.8892930367</v>
      </c>
      <c r="W108" s="23">
        <f t="shared" si="20"/>
        <v>0.9072789248</v>
      </c>
      <c r="X108" s="23">
        <f t="shared" si="20"/>
        <v>0.8551152724</v>
      </c>
      <c r="Y108" s="23">
        <f t="shared" si="20"/>
        <v>0.8711649175</v>
      </c>
      <c r="Z108" s="23">
        <f t="shared" si="20"/>
        <v>0.84701431</v>
      </c>
      <c r="AA108" s="23">
        <f t="shared" si="20"/>
        <v>0.8920470235</v>
      </c>
      <c r="AB108" s="23">
        <f t="shared" si="20"/>
        <v>0.8455841872</v>
      </c>
      <c r="AC108" s="23">
        <f t="shared" si="20"/>
        <v>0.7571025322</v>
      </c>
      <c r="AD108" s="23">
        <f t="shared" si="20"/>
        <v>0.7700997983</v>
      </c>
      <c r="AE108" s="23">
        <f t="shared" si="20"/>
        <v>0.8080456935</v>
      </c>
      <c r="AF108" s="23">
        <f t="shared" si="20"/>
        <v>0.8143103494</v>
      </c>
      <c r="AG108" s="23">
        <f t="shared" si="20"/>
        <v>0.65161283</v>
      </c>
      <c r="AH108" s="23">
        <f t="shared" si="20"/>
        <v>0.6351995202</v>
      </c>
      <c r="AI108" s="23">
        <f t="shared" si="20"/>
        <v>0.6108289586</v>
      </c>
      <c r="AJ108" s="23">
        <f t="shared" si="20"/>
        <v>0.5815330388</v>
      </c>
      <c r="AK108" s="23">
        <f t="shared" si="20"/>
        <v>0.5510290005</v>
      </c>
      <c r="AL108" s="23">
        <f t="shared" si="20"/>
        <v>0.4944462555</v>
      </c>
      <c r="AM108" s="23">
        <f t="shared" si="20"/>
        <v>0.4982256643</v>
      </c>
      <c r="AN108" s="23">
        <f t="shared" si="20"/>
        <v>0.5192360301</v>
      </c>
      <c r="AO108" s="23">
        <f t="shared" si="20"/>
        <v>0.5235413972</v>
      </c>
      <c r="AP108" s="23">
        <f t="shared" si="20"/>
        <v>0.4868849686</v>
      </c>
      <c r="AQ108" s="23">
        <f t="shared" si="20"/>
        <v>0.497568238</v>
      </c>
      <c r="AR108" s="23">
        <f t="shared" si="20"/>
        <v>0.487454803</v>
      </c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ht="14.25" customHeight="1">
      <c r="A109" s="25" t="s">
        <v>44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26">
        <v>-11.0</v>
      </c>
      <c r="R109" s="26">
        <v>-10.0</v>
      </c>
      <c r="S109" s="26">
        <v>-9.0</v>
      </c>
      <c r="T109" s="26">
        <v>-8.0</v>
      </c>
      <c r="U109" s="26">
        <v>-7.0</v>
      </c>
      <c r="V109" s="26">
        <v>-6.0</v>
      </c>
      <c r="W109" s="26">
        <v>-5.0</v>
      </c>
      <c r="X109" s="26">
        <v>-4.0</v>
      </c>
      <c r="Y109" s="26">
        <v>-3.0</v>
      </c>
      <c r="Z109" s="26">
        <v>-2.0</v>
      </c>
      <c r="AA109" s="26">
        <v>-1.0</v>
      </c>
      <c r="AB109" s="26">
        <v>0.0</v>
      </c>
      <c r="AC109" s="26">
        <v>1.0</v>
      </c>
      <c r="AD109" s="26">
        <v>2.0</v>
      </c>
      <c r="AE109" s="26">
        <v>3.0</v>
      </c>
      <c r="AF109" s="26">
        <v>4.0</v>
      </c>
      <c r="AG109" s="26">
        <v>5.0</v>
      </c>
      <c r="AH109" s="26">
        <v>6.0</v>
      </c>
      <c r="AI109" s="26">
        <v>7.0</v>
      </c>
      <c r="AJ109" s="26">
        <v>8.0</v>
      </c>
      <c r="AK109" s="26">
        <v>9.0</v>
      </c>
      <c r="AL109" s="26">
        <v>10.0</v>
      </c>
      <c r="AM109" s="26">
        <v>11.0</v>
      </c>
      <c r="AN109" s="26">
        <v>12.0</v>
      </c>
      <c r="AO109" s="26">
        <v>13.0</v>
      </c>
      <c r="AP109" s="26">
        <v>14.0</v>
      </c>
      <c r="AQ109" s="26">
        <v>15.0</v>
      </c>
      <c r="AR109" s="26">
        <v>16.0</v>
      </c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</row>
    <row r="110" ht="14.25" customHeight="1">
      <c r="A110" s="25" t="s">
        <v>47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26"/>
      <c r="R110" s="26"/>
      <c r="S110" s="26"/>
      <c r="T110" s="26"/>
      <c r="U110" s="26"/>
      <c r="V110" s="26"/>
      <c r="W110" s="26"/>
      <c r="X110" s="26" t="s">
        <v>161</v>
      </c>
      <c r="Y110" s="26"/>
      <c r="Z110" s="26"/>
      <c r="AA110" s="26"/>
      <c r="AB110" s="26" t="s">
        <v>162</v>
      </c>
      <c r="AC110" s="26"/>
      <c r="AD110" s="26"/>
      <c r="AE110" s="26"/>
      <c r="AF110" s="26"/>
      <c r="AG110" s="26"/>
      <c r="AH110" s="26"/>
      <c r="AI110" s="26"/>
      <c r="AJ110" s="26" t="s">
        <v>163</v>
      </c>
      <c r="AK110" s="26"/>
      <c r="AL110" s="26"/>
      <c r="AM110" s="26"/>
      <c r="AN110" s="26"/>
      <c r="AO110" s="26"/>
      <c r="AP110" s="26"/>
      <c r="AQ110" s="26"/>
      <c r="AR110" s="26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</row>
    <row r="111" ht="14.25" customHeight="1">
      <c r="A111" s="33" t="s">
        <v>55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34">
        <v>0.0</v>
      </c>
      <c r="R111" s="34">
        <v>0.0</v>
      </c>
      <c r="S111" s="34">
        <v>0.0</v>
      </c>
      <c r="T111" s="34">
        <v>0.0</v>
      </c>
      <c r="U111" s="34">
        <v>0.0</v>
      </c>
      <c r="V111" s="34">
        <v>0.0</v>
      </c>
      <c r="W111" s="34">
        <v>0.0</v>
      </c>
      <c r="X111" s="34">
        <v>0.0</v>
      </c>
      <c r="Y111" s="34">
        <v>0.0</v>
      </c>
      <c r="Z111" s="34">
        <v>0.0</v>
      </c>
      <c r="AA111" s="34">
        <v>0.0</v>
      </c>
      <c r="AB111" s="34">
        <v>0.02</v>
      </c>
      <c r="AC111" s="34">
        <v>0.02</v>
      </c>
      <c r="AD111" s="34">
        <v>0.04</v>
      </c>
      <c r="AE111" s="34">
        <v>0.04</v>
      </c>
      <c r="AF111" s="36">
        <v>0.06</v>
      </c>
      <c r="AG111" s="36">
        <v>0.06</v>
      </c>
      <c r="AH111" s="36">
        <v>0.09</v>
      </c>
      <c r="AI111" s="36">
        <v>0.09</v>
      </c>
      <c r="AJ111" s="36">
        <v>0.12</v>
      </c>
      <c r="AK111" s="36">
        <v>0.12</v>
      </c>
      <c r="AL111" s="36">
        <v>0.15</v>
      </c>
      <c r="AM111" s="36">
        <v>0.15</v>
      </c>
      <c r="AN111" s="36">
        <v>0.18</v>
      </c>
      <c r="AO111" s="36">
        <v>0.18</v>
      </c>
      <c r="AP111" s="36">
        <v>0.2</v>
      </c>
      <c r="AQ111" s="36">
        <v>0.2</v>
      </c>
      <c r="AR111" s="36">
        <v>0.2</v>
      </c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ht="14.25" customHeight="1">
      <c r="A112" s="33" t="s">
        <v>56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3">
        <v>1.0</v>
      </c>
      <c r="R112" s="43">
        <v>1.0</v>
      </c>
      <c r="S112" s="43">
        <v>1.0</v>
      </c>
      <c r="T112" s="43">
        <v>1.0</v>
      </c>
      <c r="U112" s="43">
        <v>1.0</v>
      </c>
      <c r="V112" s="43">
        <v>1.0</v>
      </c>
      <c r="W112" s="43">
        <v>1.0</v>
      </c>
      <c r="X112" s="43">
        <v>1.0</v>
      </c>
      <c r="Y112" s="43">
        <v>1.0</v>
      </c>
      <c r="Z112" s="43">
        <v>1.0</v>
      </c>
      <c r="AA112" s="43">
        <v>1.0</v>
      </c>
      <c r="AB112" s="43">
        <f t="shared" ref="AB112:AR112" si="21">(2.4+2+1.05)/3</f>
        <v>1.816666667</v>
      </c>
      <c r="AC112" s="43">
        <f t="shared" si="21"/>
        <v>1.816666667</v>
      </c>
      <c r="AD112" s="43">
        <f t="shared" si="21"/>
        <v>1.816666667</v>
      </c>
      <c r="AE112" s="43">
        <f t="shared" si="21"/>
        <v>1.816666667</v>
      </c>
      <c r="AF112" s="43">
        <f t="shared" si="21"/>
        <v>1.816666667</v>
      </c>
      <c r="AG112" s="43">
        <f t="shared" si="21"/>
        <v>1.816666667</v>
      </c>
      <c r="AH112" s="43">
        <f t="shared" si="21"/>
        <v>1.816666667</v>
      </c>
      <c r="AI112" s="43">
        <f t="shared" si="21"/>
        <v>1.816666667</v>
      </c>
      <c r="AJ112" s="43">
        <f t="shared" si="21"/>
        <v>1.816666667</v>
      </c>
      <c r="AK112" s="43">
        <f t="shared" si="21"/>
        <v>1.816666667</v>
      </c>
      <c r="AL112" s="43">
        <f t="shared" si="21"/>
        <v>1.816666667</v>
      </c>
      <c r="AM112" s="43">
        <f t="shared" si="21"/>
        <v>1.816666667</v>
      </c>
      <c r="AN112" s="43">
        <f t="shared" si="21"/>
        <v>1.816666667</v>
      </c>
      <c r="AO112" s="43">
        <f t="shared" si="21"/>
        <v>1.816666667</v>
      </c>
      <c r="AP112" s="43">
        <f t="shared" si="21"/>
        <v>1.816666667</v>
      </c>
      <c r="AQ112" s="43">
        <f t="shared" si="21"/>
        <v>1.816666667</v>
      </c>
      <c r="AR112" s="43">
        <f t="shared" si="21"/>
        <v>1.816666667</v>
      </c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ht="14.25" customHeight="1">
      <c r="A113" s="33" t="s">
        <v>153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34">
        <v>0.0</v>
      </c>
      <c r="R113" s="34">
        <v>0.0</v>
      </c>
      <c r="S113" s="34">
        <v>0.0</v>
      </c>
      <c r="T113" s="34">
        <v>0.0</v>
      </c>
      <c r="U113" s="34">
        <v>0.0</v>
      </c>
      <c r="V113" s="34">
        <v>0.0</v>
      </c>
      <c r="W113" s="34">
        <v>0.0</v>
      </c>
      <c r="X113" s="34">
        <v>0.0</v>
      </c>
      <c r="Y113" s="34">
        <v>0.0</v>
      </c>
      <c r="Z113" s="34">
        <v>0.0</v>
      </c>
      <c r="AA113" s="34">
        <v>0.0</v>
      </c>
      <c r="AB113" s="34">
        <f t="shared" ref="AB113:AP113" si="22">0.05*M111</f>
        <v>0</v>
      </c>
      <c r="AC113" s="34">
        <f t="shared" si="22"/>
        <v>0</v>
      </c>
      <c r="AD113" s="34">
        <f t="shared" si="22"/>
        <v>0</v>
      </c>
      <c r="AE113" s="34">
        <f t="shared" si="22"/>
        <v>0</v>
      </c>
      <c r="AF113" s="34">
        <f t="shared" si="22"/>
        <v>0</v>
      </c>
      <c r="AG113" s="34">
        <f t="shared" si="22"/>
        <v>0</v>
      </c>
      <c r="AH113" s="34">
        <f t="shared" si="22"/>
        <v>0</v>
      </c>
      <c r="AI113" s="34">
        <f t="shared" si="22"/>
        <v>0</v>
      </c>
      <c r="AJ113" s="34">
        <f t="shared" si="22"/>
        <v>0</v>
      </c>
      <c r="AK113" s="34">
        <f t="shared" si="22"/>
        <v>0</v>
      </c>
      <c r="AL113" s="34">
        <f t="shared" si="22"/>
        <v>0</v>
      </c>
      <c r="AM113" s="34">
        <f t="shared" si="22"/>
        <v>0</v>
      </c>
      <c r="AN113" s="34">
        <f t="shared" si="22"/>
        <v>0</v>
      </c>
      <c r="AO113" s="34">
        <f t="shared" si="22"/>
        <v>0</v>
      </c>
      <c r="AP113" s="34">
        <f t="shared" si="22"/>
        <v>0</v>
      </c>
      <c r="AQ113" s="34">
        <f t="shared" ref="AQ113:AR113" si="23">0.06*AB111</f>
        <v>0.0012</v>
      </c>
      <c r="AR113" s="34">
        <f t="shared" si="23"/>
        <v>0.0012</v>
      </c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ht="14.25" customHeight="1">
      <c r="A114" s="12" t="s">
        <v>86</v>
      </c>
      <c r="B114" s="18"/>
      <c r="C114" s="18"/>
      <c r="D114" s="18"/>
      <c r="E114" s="18"/>
      <c r="F114" s="18"/>
      <c r="G114" s="18"/>
      <c r="H114" s="18"/>
      <c r="I114" s="18"/>
      <c r="J114" s="14">
        <v>13.22452973176916</v>
      </c>
      <c r="K114" s="14">
        <v>12.901591679672</v>
      </c>
      <c r="L114" s="14">
        <v>12.90787995031259</v>
      </c>
      <c r="M114" s="14">
        <v>13.21508249819938</v>
      </c>
      <c r="N114" s="14">
        <v>13.10698057238602</v>
      </c>
      <c r="O114" s="14">
        <v>13.01285158739826</v>
      </c>
      <c r="P114" s="14">
        <v>13.01414848529226</v>
      </c>
      <c r="Q114" s="14">
        <v>13.91667291996127</v>
      </c>
      <c r="R114" s="14">
        <v>13.75104814259129</v>
      </c>
      <c r="S114" s="14">
        <v>13.69398230462602</v>
      </c>
      <c r="T114" s="14">
        <v>14.03875999818564</v>
      </c>
      <c r="U114" s="14">
        <v>13.42833710677834</v>
      </c>
      <c r="V114" s="14">
        <v>13.83623816369545</v>
      </c>
      <c r="W114" s="14">
        <v>16.29418337929363</v>
      </c>
      <c r="X114" s="14">
        <v>16.92356315058646</v>
      </c>
      <c r="Y114" s="14">
        <v>16.31220172988527</v>
      </c>
      <c r="Z114" s="14">
        <v>14.7593648366255</v>
      </c>
      <c r="AA114" s="14">
        <v>14.54881270205399</v>
      </c>
      <c r="AB114" s="14">
        <v>14.18548745789296</v>
      </c>
      <c r="AC114" s="14">
        <v>12.90528897734007</v>
      </c>
      <c r="AD114" s="14">
        <v>12.5406285380405</v>
      </c>
      <c r="AE114" s="14">
        <v>12.23459333536962</v>
      </c>
      <c r="AF114" s="14">
        <v>10.938924994745</v>
      </c>
      <c r="AG114" s="14">
        <v>10.73463937964619</v>
      </c>
      <c r="AH114" s="14">
        <v>11.20583181426088</v>
      </c>
      <c r="AI114" s="14">
        <v>11.3203550444162</v>
      </c>
      <c r="AJ114" s="14">
        <v>10.19431145538105</v>
      </c>
      <c r="AK114" s="14">
        <v>9.974740017022656</v>
      </c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</row>
    <row r="115" ht="14.25" customHeight="1">
      <c r="A115" s="21" t="s">
        <v>39</v>
      </c>
      <c r="B115" s="24"/>
      <c r="C115" s="24"/>
      <c r="D115" s="24"/>
      <c r="E115" s="24"/>
      <c r="F115" s="24"/>
      <c r="G115" s="24"/>
      <c r="H115" s="24"/>
      <c r="I115" s="24"/>
      <c r="J115" s="23">
        <f t="shared" ref="J115:AK115" si="24">J114/MAX(114:114)</f>
        <v>0.7814270325</v>
      </c>
      <c r="K115" s="23">
        <f t="shared" si="24"/>
        <v>0.7623448777</v>
      </c>
      <c r="L115" s="23">
        <f t="shared" si="24"/>
        <v>0.7627164466</v>
      </c>
      <c r="M115" s="23">
        <f t="shared" si="24"/>
        <v>0.7808688029</v>
      </c>
      <c r="N115" s="23">
        <f t="shared" si="24"/>
        <v>0.7744811454</v>
      </c>
      <c r="O115" s="23">
        <f t="shared" si="24"/>
        <v>0.7689191379</v>
      </c>
      <c r="P115" s="23">
        <f t="shared" si="24"/>
        <v>0.7689957705</v>
      </c>
      <c r="Q115" s="23">
        <f t="shared" si="24"/>
        <v>0.8223252276</v>
      </c>
      <c r="R115" s="23">
        <f t="shared" si="24"/>
        <v>0.8125385901</v>
      </c>
      <c r="S115" s="23">
        <f t="shared" si="24"/>
        <v>0.8091666148</v>
      </c>
      <c r="T115" s="23">
        <f t="shared" si="24"/>
        <v>0.8295392568</v>
      </c>
      <c r="U115" s="23">
        <f t="shared" si="24"/>
        <v>0.7934698495</v>
      </c>
      <c r="V115" s="23">
        <f t="shared" si="24"/>
        <v>0.8175724013</v>
      </c>
      <c r="W115" s="23">
        <f t="shared" si="24"/>
        <v>0.9628104457</v>
      </c>
      <c r="X115" s="23">
        <f t="shared" si="24"/>
        <v>1</v>
      </c>
      <c r="Y115" s="23">
        <f t="shared" si="24"/>
        <v>0.9638751358</v>
      </c>
      <c r="Z115" s="23">
        <f t="shared" si="24"/>
        <v>0.8721192284</v>
      </c>
      <c r="AA115" s="23">
        <f t="shared" si="24"/>
        <v>0.8596778688</v>
      </c>
      <c r="AB115" s="23">
        <f t="shared" si="24"/>
        <v>0.8382092667</v>
      </c>
      <c r="AC115" s="23">
        <f t="shared" si="24"/>
        <v>0.7625633481</v>
      </c>
      <c r="AD115" s="23">
        <f t="shared" si="24"/>
        <v>0.7410158503</v>
      </c>
      <c r="AE115" s="23">
        <f t="shared" si="24"/>
        <v>0.7229324715</v>
      </c>
      <c r="AF115" s="23">
        <f t="shared" si="24"/>
        <v>0.6463724511</v>
      </c>
      <c r="AG115" s="23">
        <f t="shared" si="24"/>
        <v>0.6343013752</v>
      </c>
      <c r="AH115" s="23">
        <f t="shared" si="24"/>
        <v>0.6621437646</v>
      </c>
      <c r="AI115" s="23">
        <f t="shared" si="24"/>
        <v>0.6689108519</v>
      </c>
      <c r="AJ115" s="23">
        <f t="shared" si="24"/>
        <v>0.6023738243</v>
      </c>
      <c r="AK115" s="23">
        <f t="shared" si="24"/>
        <v>0.5893995211</v>
      </c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</row>
    <row r="116" ht="14.25" customHeight="1">
      <c r="A116" s="25" t="s">
        <v>44</v>
      </c>
      <c r="B116" s="9"/>
      <c r="C116" s="9"/>
      <c r="D116" s="9"/>
      <c r="E116" s="9"/>
      <c r="F116" s="9"/>
      <c r="G116" s="9"/>
      <c r="H116" s="9"/>
      <c r="I116" s="9"/>
      <c r="J116" s="26">
        <v>-18.0</v>
      </c>
      <c r="K116" s="26">
        <v>-17.0</v>
      </c>
      <c r="L116" s="26">
        <v>-16.0</v>
      </c>
      <c r="M116" s="26">
        <v>-15.0</v>
      </c>
      <c r="N116" s="26">
        <v>-14.0</v>
      </c>
      <c r="O116" s="26">
        <v>-13.0</v>
      </c>
      <c r="P116" s="26">
        <v>-12.0</v>
      </c>
      <c r="Q116" s="26">
        <v>-11.0</v>
      </c>
      <c r="R116" s="26">
        <v>-10.0</v>
      </c>
      <c r="S116" s="26">
        <v>-9.0</v>
      </c>
      <c r="T116" s="26">
        <v>-8.0</v>
      </c>
      <c r="U116" s="26">
        <v>-7.0</v>
      </c>
      <c r="V116" s="26">
        <v>-6.0</v>
      </c>
      <c r="W116" s="26">
        <v>-5.0</v>
      </c>
      <c r="X116" s="26">
        <v>-4.0</v>
      </c>
      <c r="Y116" s="26">
        <v>-3.0</v>
      </c>
      <c r="Z116" s="26">
        <v>-2.0</v>
      </c>
      <c r="AA116" s="26">
        <v>-1.0</v>
      </c>
      <c r="AB116" s="26">
        <v>0.0</v>
      </c>
      <c r="AC116" s="26">
        <v>1.0</v>
      </c>
      <c r="AD116" s="26">
        <v>2.0</v>
      </c>
      <c r="AE116" s="26">
        <v>3.0</v>
      </c>
      <c r="AF116" s="26">
        <v>4.0</v>
      </c>
      <c r="AG116" s="26">
        <v>5.0</v>
      </c>
      <c r="AH116" s="26">
        <v>6.0</v>
      </c>
      <c r="AI116" s="26">
        <v>7.0</v>
      </c>
      <c r="AJ116" s="26">
        <v>8.0</v>
      </c>
      <c r="AK116" s="26">
        <v>9.0</v>
      </c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</row>
    <row r="117" ht="14.25" customHeight="1">
      <c r="A117" s="25" t="s">
        <v>47</v>
      </c>
      <c r="B117" s="9"/>
      <c r="C117" s="9"/>
      <c r="D117" s="9"/>
      <c r="E117" s="9"/>
      <c r="F117" s="9"/>
      <c r="G117" s="9"/>
      <c r="H117" s="9"/>
      <c r="I117" s="9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 t="s">
        <v>51</v>
      </c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</row>
    <row r="118" ht="14.25" customHeight="1">
      <c r="A118" s="33" t="s">
        <v>55</v>
      </c>
      <c r="B118" s="40"/>
      <c r="C118" s="40"/>
      <c r="D118" s="40"/>
      <c r="E118" s="40"/>
      <c r="F118" s="40"/>
      <c r="G118" s="40"/>
      <c r="H118" s="40"/>
      <c r="I118" s="40"/>
      <c r="J118" s="34">
        <v>0.0</v>
      </c>
      <c r="K118" s="34">
        <v>0.0</v>
      </c>
      <c r="L118" s="34">
        <v>0.0</v>
      </c>
      <c r="M118" s="34">
        <v>0.0</v>
      </c>
      <c r="N118" s="34">
        <v>0.0</v>
      </c>
      <c r="O118" s="34">
        <v>0.0</v>
      </c>
      <c r="P118" s="34">
        <v>0.0</v>
      </c>
      <c r="Q118" s="34">
        <v>0.0</v>
      </c>
      <c r="R118" s="34">
        <v>0.0</v>
      </c>
      <c r="S118" s="34">
        <v>0.0</v>
      </c>
      <c r="T118" s="34">
        <v>0.0</v>
      </c>
      <c r="U118" s="34">
        <v>0.0</v>
      </c>
      <c r="V118" s="34">
        <v>0.0</v>
      </c>
      <c r="W118" s="34">
        <v>0.0</v>
      </c>
      <c r="X118" s="34">
        <v>0.0</v>
      </c>
      <c r="Y118" s="34">
        <v>0.0</v>
      </c>
      <c r="Z118" s="34">
        <v>0.0</v>
      </c>
      <c r="AA118" s="34">
        <v>0.0</v>
      </c>
      <c r="AB118" s="36">
        <v>0.04</v>
      </c>
      <c r="AC118" s="36">
        <v>0.06</v>
      </c>
      <c r="AD118" s="36">
        <v>0.0754</v>
      </c>
      <c r="AE118" s="36">
        <v>0.0958</v>
      </c>
      <c r="AF118" s="36">
        <v>0.0555</v>
      </c>
      <c r="AG118" s="36">
        <v>0.058</v>
      </c>
      <c r="AH118" s="36">
        <v>0.072</v>
      </c>
      <c r="AI118" s="36">
        <v>0.083</v>
      </c>
      <c r="AJ118" s="36">
        <v>0.092</v>
      </c>
      <c r="AK118" s="36">
        <v>0.176</v>
      </c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</row>
    <row r="119" ht="14.25" customHeight="1">
      <c r="A119" s="33" t="s">
        <v>56</v>
      </c>
      <c r="B119" s="40"/>
      <c r="C119" s="40"/>
      <c r="D119" s="40"/>
      <c r="E119" s="40"/>
      <c r="F119" s="40"/>
      <c r="G119" s="40"/>
      <c r="H119" s="40"/>
      <c r="I119" s="40"/>
      <c r="J119" s="43">
        <v>1.0</v>
      </c>
      <c r="K119" s="43">
        <v>1.0</v>
      </c>
      <c r="L119" s="43">
        <v>1.0</v>
      </c>
      <c r="M119" s="43">
        <v>1.0</v>
      </c>
      <c r="N119" s="43">
        <v>1.0</v>
      </c>
      <c r="O119" s="43">
        <v>1.0</v>
      </c>
      <c r="P119" s="43">
        <v>1.0</v>
      </c>
      <c r="Q119" s="43">
        <v>1.0</v>
      </c>
      <c r="R119" s="43">
        <v>1.0</v>
      </c>
      <c r="S119" s="43">
        <v>1.0</v>
      </c>
      <c r="T119" s="43">
        <v>1.0</v>
      </c>
      <c r="U119" s="43">
        <v>1.0</v>
      </c>
      <c r="V119" s="43">
        <v>1.0</v>
      </c>
      <c r="W119" s="43">
        <v>1.0</v>
      </c>
      <c r="X119" s="43">
        <v>1.0</v>
      </c>
      <c r="Y119" s="43">
        <v>1.0</v>
      </c>
      <c r="Z119" s="43">
        <v>1.0</v>
      </c>
      <c r="AA119" s="43">
        <v>1.0</v>
      </c>
      <c r="AB119" s="43">
        <v>1.0</v>
      </c>
      <c r="AC119" s="43">
        <v>1.0</v>
      </c>
      <c r="AD119" s="43">
        <v>1.0</v>
      </c>
      <c r="AE119" s="43">
        <v>1.0</v>
      </c>
      <c r="AF119" s="43">
        <v>1.0</v>
      </c>
      <c r="AG119" s="43">
        <v>1.0</v>
      </c>
      <c r="AH119" s="43">
        <v>1.0</v>
      </c>
      <c r="AI119" s="43">
        <v>1.0</v>
      </c>
      <c r="AJ119" s="43">
        <v>1.0</v>
      </c>
      <c r="AK119" s="43">
        <v>1.0</v>
      </c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</row>
    <row r="120" ht="14.25" customHeight="1">
      <c r="A120" s="33" t="s">
        <v>153</v>
      </c>
      <c r="B120" s="40"/>
      <c r="C120" s="40"/>
      <c r="D120" s="40"/>
      <c r="E120" s="40"/>
      <c r="F120" s="40"/>
      <c r="G120" s="40"/>
      <c r="H120" s="40"/>
      <c r="I120" s="40"/>
      <c r="J120" s="34">
        <v>0.0</v>
      </c>
      <c r="K120" s="34">
        <v>0.0</v>
      </c>
      <c r="L120" s="34">
        <v>0.0</v>
      </c>
      <c r="M120" s="34">
        <v>0.0</v>
      </c>
      <c r="N120" s="34">
        <v>0.0</v>
      </c>
      <c r="O120" s="34">
        <v>0.0</v>
      </c>
      <c r="P120" s="34">
        <v>0.0</v>
      </c>
      <c r="Q120" s="34">
        <v>0.0</v>
      </c>
      <c r="R120" s="34">
        <v>0.0</v>
      </c>
      <c r="S120" s="34">
        <v>0.0</v>
      </c>
      <c r="T120" s="34">
        <v>0.0</v>
      </c>
      <c r="U120" s="34">
        <v>0.0</v>
      </c>
      <c r="V120" s="34">
        <v>0.0</v>
      </c>
      <c r="W120" s="34">
        <v>0.0</v>
      </c>
      <c r="X120" s="34">
        <v>0.0</v>
      </c>
      <c r="Y120" s="34">
        <v>0.0</v>
      </c>
      <c r="Z120" s="34">
        <v>0.0</v>
      </c>
      <c r="AA120" s="34">
        <v>0.0</v>
      </c>
      <c r="AB120" s="34">
        <v>0.0</v>
      </c>
      <c r="AC120" s="34">
        <v>0.0</v>
      </c>
      <c r="AD120" s="34">
        <v>4.0E-4</v>
      </c>
      <c r="AE120" s="34">
        <v>8.0E-4</v>
      </c>
      <c r="AF120" s="34">
        <v>0.0015</v>
      </c>
      <c r="AG120" s="34">
        <v>0.002</v>
      </c>
      <c r="AH120" s="34">
        <v>0.007</v>
      </c>
      <c r="AI120" s="34">
        <v>0.009</v>
      </c>
      <c r="AJ120" s="34">
        <v>0.011</v>
      </c>
      <c r="AK120" s="34">
        <v>0.013</v>
      </c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</row>
    <row r="121" ht="14.25" customHeight="1">
      <c r="A121" s="12" t="s">
        <v>89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4">
        <v>13.96851269375934</v>
      </c>
      <c r="N121" s="14">
        <v>14.014514166421</v>
      </c>
      <c r="O121" s="14">
        <v>14.71174197474477</v>
      </c>
      <c r="P121" s="14">
        <v>14.13630375988809</v>
      </c>
      <c r="Q121" s="14">
        <v>15.24555589897221</v>
      </c>
      <c r="R121" s="14">
        <v>15.04532978163543</v>
      </c>
      <c r="S121" s="14">
        <v>14.81999673243652</v>
      </c>
      <c r="T121" s="14">
        <v>14.87996052023868</v>
      </c>
      <c r="U121" s="14">
        <v>14.24879748054944</v>
      </c>
      <c r="V121" s="14">
        <v>14.58969474316658</v>
      </c>
      <c r="W121" s="14">
        <v>14.43765812518023</v>
      </c>
      <c r="X121" s="14">
        <v>14.02991809758383</v>
      </c>
      <c r="Y121" s="14">
        <v>13.9272553909942</v>
      </c>
      <c r="Z121" s="14">
        <v>14.0028135794587</v>
      </c>
      <c r="AA121" s="14">
        <v>14.22862827374855</v>
      </c>
      <c r="AB121" s="14">
        <v>14.75620523523305</v>
      </c>
      <c r="AC121" s="14">
        <v>13.92790975690178</v>
      </c>
      <c r="AD121" s="14">
        <v>14.77789184068098</v>
      </c>
      <c r="AE121" s="14">
        <v>14.46514621359716</v>
      </c>
      <c r="AF121" s="14">
        <v>12.44602460093023</v>
      </c>
      <c r="AG121" s="14">
        <v>12.86876506025347</v>
      </c>
      <c r="AH121" s="14">
        <v>12.85941874674221</v>
      </c>
      <c r="AI121" s="14">
        <v>11.64553503220469</v>
      </c>
      <c r="AJ121" s="14">
        <v>12.04443956793171</v>
      </c>
      <c r="AK121" s="14">
        <v>12.70921945187145</v>
      </c>
      <c r="AL121" s="14">
        <v>12.51465565168429</v>
      </c>
      <c r="AM121" s="14">
        <v>12.41372120508217</v>
      </c>
      <c r="AN121" s="14">
        <v>11.43550783965714</v>
      </c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</row>
    <row r="122" ht="14.25" customHeight="1">
      <c r="A122" s="21" t="s">
        <v>39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3">
        <f t="shared" ref="M122:AN122" si="25">M121/MAX(121:121)</f>
        <v>0.9162350515</v>
      </c>
      <c r="N122" s="23">
        <f t="shared" si="25"/>
        <v>0.9192524208</v>
      </c>
      <c r="O122" s="23">
        <f t="shared" si="25"/>
        <v>0.9649856045</v>
      </c>
      <c r="P122" s="23">
        <f t="shared" si="25"/>
        <v>0.9272409516</v>
      </c>
      <c r="Q122" s="23">
        <f t="shared" si="25"/>
        <v>1</v>
      </c>
      <c r="R122" s="23">
        <f t="shared" si="25"/>
        <v>0.9868665912</v>
      </c>
      <c r="S122" s="23">
        <f t="shared" si="25"/>
        <v>0.9720863464</v>
      </c>
      <c r="T122" s="23">
        <f t="shared" si="25"/>
        <v>0.9760195442</v>
      </c>
      <c r="U122" s="23">
        <f t="shared" si="25"/>
        <v>0.9346197394</v>
      </c>
      <c r="V122" s="23">
        <f t="shared" si="25"/>
        <v>0.9569801744</v>
      </c>
      <c r="W122" s="23">
        <f t="shared" si="25"/>
        <v>0.947007654</v>
      </c>
      <c r="X122" s="23">
        <f t="shared" si="25"/>
        <v>0.9202628091</v>
      </c>
      <c r="Y122" s="23">
        <f t="shared" si="25"/>
        <v>0.9135288659</v>
      </c>
      <c r="Z122" s="23">
        <f t="shared" si="25"/>
        <v>0.9184849455</v>
      </c>
      <c r="AA122" s="23">
        <f t="shared" si="25"/>
        <v>0.9332967829</v>
      </c>
      <c r="AB122" s="23">
        <f t="shared" si="25"/>
        <v>0.967902078</v>
      </c>
      <c r="AC122" s="23">
        <f t="shared" si="25"/>
        <v>0.9135717877</v>
      </c>
      <c r="AD122" s="23">
        <f t="shared" si="25"/>
        <v>0.969324565</v>
      </c>
      <c r="AE122" s="23">
        <f t="shared" si="25"/>
        <v>0.948810677</v>
      </c>
      <c r="AF122" s="23">
        <f t="shared" si="25"/>
        <v>0.8163706646</v>
      </c>
      <c r="AG122" s="23">
        <f t="shared" si="25"/>
        <v>0.844099431</v>
      </c>
      <c r="AH122" s="23">
        <f t="shared" si="25"/>
        <v>0.8434863794</v>
      </c>
      <c r="AI122" s="23">
        <f t="shared" si="25"/>
        <v>0.7638642441</v>
      </c>
      <c r="AJ122" s="23">
        <f t="shared" si="25"/>
        <v>0.7900295435</v>
      </c>
      <c r="AK122" s="23">
        <f t="shared" si="25"/>
        <v>0.8336343742</v>
      </c>
      <c r="AL122" s="23">
        <f t="shared" si="25"/>
        <v>0.8208723732</v>
      </c>
      <c r="AM122" s="23">
        <f t="shared" si="25"/>
        <v>0.8142517916</v>
      </c>
      <c r="AN122" s="23">
        <f t="shared" si="25"/>
        <v>0.7500879545</v>
      </c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</row>
    <row r="123" ht="14.25" customHeight="1">
      <c r="A123" s="25" t="s">
        <v>44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26">
        <v>-15.0</v>
      </c>
      <c r="N123" s="26">
        <v>-14.0</v>
      </c>
      <c r="O123" s="26">
        <v>-13.0</v>
      </c>
      <c r="P123" s="26">
        <v>-12.0</v>
      </c>
      <c r="Q123" s="26">
        <v>-11.0</v>
      </c>
      <c r="R123" s="26">
        <v>-10.0</v>
      </c>
      <c r="S123" s="26">
        <v>-9.0</v>
      </c>
      <c r="T123" s="26">
        <v>-8.0</v>
      </c>
      <c r="U123" s="26">
        <v>-7.0</v>
      </c>
      <c r="V123" s="26">
        <v>-6.0</v>
      </c>
      <c r="W123" s="26">
        <v>-5.0</v>
      </c>
      <c r="X123" s="26">
        <v>-4.0</v>
      </c>
      <c r="Y123" s="26">
        <v>-3.0</v>
      </c>
      <c r="Z123" s="26">
        <v>-2.0</v>
      </c>
      <c r="AA123" s="26">
        <v>-1.0</v>
      </c>
      <c r="AB123" s="26">
        <v>0.0</v>
      </c>
      <c r="AC123" s="26">
        <v>1.0</v>
      </c>
      <c r="AD123" s="26">
        <v>2.0</v>
      </c>
      <c r="AE123" s="26">
        <v>3.0</v>
      </c>
      <c r="AF123" s="26">
        <v>4.0</v>
      </c>
      <c r="AG123" s="26">
        <v>5.0</v>
      </c>
      <c r="AH123" s="26">
        <v>6.0</v>
      </c>
      <c r="AI123" s="26">
        <v>7.0</v>
      </c>
      <c r="AJ123" s="26">
        <v>8.0</v>
      </c>
      <c r="AK123" s="26">
        <v>9.0</v>
      </c>
      <c r="AL123" s="26">
        <v>10.0</v>
      </c>
      <c r="AM123" s="26">
        <v>11.0</v>
      </c>
      <c r="AN123" s="26">
        <v>12.0</v>
      </c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</row>
    <row r="124" ht="14.25" customHeight="1">
      <c r="A124" s="25" t="s">
        <v>47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26"/>
      <c r="N124" s="26"/>
      <c r="O124" s="26"/>
      <c r="P124" s="26"/>
      <c r="Q124" s="26"/>
      <c r="R124" s="26"/>
      <c r="S124" s="26"/>
      <c r="T124" s="26"/>
      <c r="U124" s="26"/>
      <c r="V124" s="26" t="s">
        <v>51</v>
      </c>
      <c r="W124" s="26"/>
      <c r="X124" s="26"/>
      <c r="Y124" s="26"/>
      <c r="Z124" s="26"/>
      <c r="AA124" s="26"/>
      <c r="AB124" s="26" t="s">
        <v>164</v>
      </c>
      <c r="AC124" s="26"/>
      <c r="AD124" s="26"/>
      <c r="AE124" s="26"/>
      <c r="AF124" s="26"/>
      <c r="AG124" s="26" t="s">
        <v>165</v>
      </c>
      <c r="AH124" s="26"/>
      <c r="AI124" s="26"/>
      <c r="AJ124" s="26"/>
      <c r="AK124" s="26"/>
      <c r="AL124" s="26"/>
      <c r="AM124" s="26"/>
      <c r="AN124" s="26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</row>
    <row r="125" ht="14.25" customHeight="1">
      <c r="A125" s="33" t="s">
        <v>55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34">
        <v>0.0</v>
      </c>
      <c r="N125" s="34">
        <v>0.0</v>
      </c>
      <c r="O125" s="34">
        <v>0.0</v>
      </c>
      <c r="P125" s="34">
        <v>0.0</v>
      </c>
      <c r="Q125" s="34">
        <v>0.0</v>
      </c>
      <c r="R125" s="34">
        <v>0.0</v>
      </c>
      <c r="S125" s="34">
        <v>0.0</v>
      </c>
      <c r="T125" s="34">
        <v>0.0</v>
      </c>
      <c r="U125" s="34">
        <v>0.0</v>
      </c>
      <c r="V125" s="34">
        <v>0.0</v>
      </c>
      <c r="W125" s="34">
        <v>0.0</v>
      </c>
      <c r="X125" s="34">
        <v>0.0</v>
      </c>
      <c r="Y125" s="34">
        <v>0.0</v>
      </c>
      <c r="Z125" s="34">
        <v>0.0</v>
      </c>
      <c r="AA125" s="34">
        <v>0.0</v>
      </c>
      <c r="AB125" s="34">
        <f>0.025+0.0074</f>
        <v>0.0324</v>
      </c>
      <c r="AC125" s="34">
        <f>0.025+0.00983</f>
        <v>0.03483</v>
      </c>
      <c r="AD125" s="34">
        <f>0.025+0.02037</f>
        <v>0.04537</v>
      </c>
      <c r="AE125" s="34">
        <f>0.025+0.02924</f>
        <v>0.05424</v>
      </c>
      <c r="AF125" s="34">
        <f>0.025+0.0384</f>
        <v>0.0634</v>
      </c>
      <c r="AG125" s="34">
        <f>0.025+0.04685</f>
        <v>0.07185</v>
      </c>
      <c r="AH125" s="34">
        <f>0.025+0.05492</f>
        <v>0.07992</v>
      </c>
      <c r="AI125" s="34">
        <f>0.025+0.0632</f>
        <v>0.0882</v>
      </c>
      <c r="AJ125" s="34">
        <f>0.025+0.07143</f>
        <v>0.09643</v>
      </c>
      <c r="AK125" s="34">
        <f>0.025+0.07977</f>
        <v>0.10477</v>
      </c>
      <c r="AL125" s="34">
        <f>0.025+0.08807</f>
        <v>0.11307</v>
      </c>
      <c r="AM125" s="34">
        <f>0.025+0.09649</f>
        <v>0.12149</v>
      </c>
      <c r="AN125" s="34">
        <f>0.025+0.10485</f>
        <v>0.12985</v>
      </c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</row>
    <row r="126" ht="14.25" customHeight="1">
      <c r="A126" s="33" t="s">
        <v>56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3">
        <v>1.0</v>
      </c>
      <c r="N126" s="43">
        <v>1.0</v>
      </c>
      <c r="O126" s="43">
        <v>1.0</v>
      </c>
      <c r="P126" s="43">
        <v>1.0</v>
      </c>
      <c r="Q126" s="43">
        <v>1.0</v>
      </c>
      <c r="R126" s="43">
        <v>1.0</v>
      </c>
      <c r="S126" s="43">
        <v>1.0</v>
      </c>
      <c r="T126" s="43">
        <v>1.0</v>
      </c>
      <c r="U126" s="43">
        <v>1.0</v>
      </c>
      <c r="V126" s="43">
        <v>1.0</v>
      </c>
      <c r="W126" s="43">
        <v>1.0</v>
      </c>
      <c r="X126" s="43">
        <v>1.0</v>
      </c>
      <c r="Y126" s="43">
        <v>1.0</v>
      </c>
      <c r="Z126" s="43">
        <v>1.0</v>
      </c>
      <c r="AA126" s="43">
        <v>1.0</v>
      </c>
      <c r="AB126" s="43">
        <v>1.0</v>
      </c>
      <c r="AC126" s="43">
        <v>1.0</v>
      </c>
      <c r="AD126" s="43">
        <v>1.0</v>
      </c>
      <c r="AE126" s="43">
        <v>1.0</v>
      </c>
      <c r="AF126" s="43">
        <v>1.0</v>
      </c>
      <c r="AG126" s="43">
        <v>1.0</v>
      </c>
      <c r="AH126" s="43">
        <v>1.0</v>
      </c>
      <c r="AI126" s="43">
        <v>1.0</v>
      </c>
      <c r="AJ126" s="43">
        <v>1.0</v>
      </c>
      <c r="AK126" s="43">
        <v>1.0</v>
      </c>
      <c r="AL126" s="43">
        <v>1.0</v>
      </c>
      <c r="AM126" s="43">
        <v>1.0</v>
      </c>
      <c r="AN126" s="43">
        <v>1.0</v>
      </c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</row>
    <row r="127" ht="14.25" customHeight="1">
      <c r="A127" s="33" t="s">
        <v>153</v>
      </c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34">
        <v>0.0</v>
      </c>
      <c r="N127" s="34">
        <v>0.0</v>
      </c>
      <c r="O127" s="34">
        <v>0.0</v>
      </c>
      <c r="P127" s="34">
        <v>0.0</v>
      </c>
      <c r="Q127" s="34">
        <v>0.0</v>
      </c>
      <c r="R127" s="34">
        <v>0.0</v>
      </c>
      <c r="S127" s="34">
        <v>0.0</v>
      </c>
      <c r="T127" s="34">
        <v>0.0</v>
      </c>
      <c r="U127" s="34">
        <v>0.0</v>
      </c>
      <c r="V127" s="34">
        <v>0.0</v>
      </c>
      <c r="W127" s="34">
        <v>0.0</v>
      </c>
      <c r="X127" s="34">
        <v>0.0</v>
      </c>
      <c r="Y127" s="34">
        <v>0.0</v>
      </c>
      <c r="Z127" s="34">
        <v>0.0</v>
      </c>
      <c r="AA127" s="34">
        <v>0.0</v>
      </c>
      <c r="AB127" s="34">
        <v>0.0251</v>
      </c>
      <c r="AC127" s="34">
        <v>0.02517</v>
      </c>
      <c r="AD127" s="34">
        <v>0.025393</v>
      </c>
      <c r="AE127" s="34">
        <v>0.025817</v>
      </c>
      <c r="AF127" s="34">
        <v>0.0266</v>
      </c>
      <c r="AG127" s="34">
        <v>0.02721</v>
      </c>
      <c r="AH127" s="34">
        <v>0.02805</v>
      </c>
      <c r="AI127" s="34">
        <v>0.02894</v>
      </c>
      <c r="AJ127" s="34">
        <v>0.035</v>
      </c>
      <c r="AK127" s="34">
        <v>0.0455</v>
      </c>
      <c r="AL127" s="34">
        <v>0.0495</v>
      </c>
      <c r="AM127" s="34">
        <v>0.0525</v>
      </c>
      <c r="AN127" s="34">
        <v>0.055</v>
      </c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</row>
    <row r="128" ht="14.25" customHeight="1">
      <c r="A128" s="12" t="s">
        <v>90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4">
        <v>34.91370473046651</v>
      </c>
      <c r="P128" s="14">
        <v>31.49719807448453</v>
      </c>
      <c r="Q128" s="14">
        <v>32.28620362820153</v>
      </c>
      <c r="R128" s="14">
        <v>31.92075958117063</v>
      </c>
      <c r="S128" s="14">
        <v>31.01649532358115</v>
      </c>
      <c r="T128" s="14">
        <v>29.50445127923214</v>
      </c>
      <c r="U128" s="14">
        <v>29.85379564575089</v>
      </c>
      <c r="V128" s="14">
        <v>31.33399512712823</v>
      </c>
      <c r="W128" s="14">
        <v>30.7499936404801</v>
      </c>
      <c r="X128" s="14">
        <v>31.04153517089455</v>
      </c>
      <c r="Y128" s="14">
        <v>31.7744728074388</v>
      </c>
      <c r="Z128" s="14">
        <v>31.69043176428227</v>
      </c>
      <c r="AA128" s="14">
        <v>29.70970210138498</v>
      </c>
      <c r="AB128" s="14">
        <v>30.53563193804206</v>
      </c>
      <c r="AC128" s="14">
        <v>30.66816673147351</v>
      </c>
      <c r="AD128" s="14">
        <v>30.54565865513394</v>
      </c>
      <c r="AE128" s="14">
        <v>30.40456197851644</v>
      </c>
      <c r="AF128" s="14">
        <v>29.56466385573101</v>
      </c>
      <c r="AG128" s="14">
        <v>27.99140644621916</v>
      </c>
      <c r="AH128" s="14">
        <v>28.06200716290759</v>
      </c>
      <c r="AI128" s="14">
        <v>25.73364088371324</v>
      </c>
      <c r="AJ128" s="14">
        <v>26.70701689709938</v>
      </c>
      <c r="AK128" s="14">
        <v>25.63505429885592</v>
      </c>
      <c r="AL128" s="14">
        <v>25.3748437360935</v>
      </c>
      <c r="AM128" s="14">
        <v>23.95823283870764</v>
      </c>
      <c r="AN128" s="14">
        <v>24.02178077098081</v>
      </c>
      <c r="AO128" s="14">
        <v>23.08771273386888</v>
      </c>
      <c r="AP128" s="14">
        <v>23.41394694527058</v>
      </c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</row>
    <row r="129" ht="14.25" customHeight="1">
      <c r="A129" s="21" t="s">
        <v>39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3">
        <f t="shared" ref="O129:AP129" si="26">O128/MAX(128:128)</f>
        <v>1</v>
      </c>
      <c r="P129" s="23">
        <f t="shared" si="26"/>
        <v>0.902144253</v>
      </c>
      <c r="Q129" s="23">
        <f t="shared" si="26"/>
        <v>0.9247429878</v>
      </c>
      <c r="R129" s="23">
        <f t="shared" si="26"/>
        <v>0.914275922</v>
      </c>
      <c r="S129" s="23">
        <f t="shared" si="26"/>
        <v>0.8883759419</v>
      </c>
      <c r="T129" s="23">
        <f t="shared" si="26"/>
        <v>0.8450679041</v>
      </c>
      <c r="U129" s="23">
        <f t="shared" si="26"/>
        <v>0.8550738421</v>
      </c>
      <c r="V129" s="23">
        <f t="shared" si="26"/>
        <v>0.8974697864</v>
      </c>
      <c r="W129" s="23">
        <f t="shared" si="26"/>
        <v>0.8807427879</v>
      </c>
      <c r="X129" s="23">
        <f t="shared" si="26"/>
        <v>0.8890931344</v>
      </c>
      <c r="Y129" s="23">
        <f t="shared" si="26"/>
        <v>0.9100859692</v>
      </c>
      <c r="Z129" s="23">
        <f t="shared" si="26"/>
        <v>0.9076788616</v>
      </c>
      <c r="AA129" s="23">
        <f t="shared" si="26"/>
        <v>0.8509467079</v>
      </c>
      <c r="AB129" s="23">
        <f t="shared" si="26"/>
        <v>0.8746030298</v>
      </c>
      <c r="AC129" s="23">
        <f t="shared" si="26"/>
        <v>0.8783990977</v>
      </c>
      <c r="AD129" s="23">
        <f t="shared" si="26"/>
        <v>0.8748902155</v>
      </c>
      <c r="AE129" s="23">
        <f t="shared" si="26"/>
        <v>0.8708489177</v>
      </c>
      <c r="AF129" s="23">
        <f t="shared" si="26"/>
        <v>0.8467925155</v>
      </c>
      <c r="AG129" s="23">
        <f t="shared" si="26"/>
        <v>0.8017312016</v>
      </c>
      <c r="AH129" s="23">
        <f t="shared" si="26"/>
        <v>0.8037533507</v>
      </c>
      <c r="AI129" s="23">
        <f t="shared" si="26"/>
        <v>0.7370641724</v>
      </c>
      <c r="AJ129" s="23">
        <f t="shared" si="26"/>
        <v>0.7649436547</v>
      </c>
      <c r="AK129" s="23">
        <f t="shared" si="26"/>
        <v>0.7342404508</v>
      </c>
      <c r="AL129" s="23">
        <f t="shared" si="26"/>
        <v>0.7267874874</v>
      </c>
      <c r="AM129" s="23">
        <f t="shared" si="26"/>
        <v>0.6862128503</v>
      </c>
      <c r="AN129" s="23">
        <f t="shared" si="26"/>
        <v>0.6880329932</v>
      </c>
      <c r="AO129" s="23">
        <f t="shared" si="26"/>
        <v>0.6612793719</v>
      </c>
      <c r="AP129" s="23">
        <f t="shared" si="26"/>
        <v>0.6706233878</v>
      </c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</row>
    <row r="130" ht="14.25" customHeight="1">
      <c r="A130" s="25" t="s">
        <v>44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26">
        <v>-13.0</v>
      </c>
      <c r="P130" s="26">
        <v>-12.0</v>
      </c>
      <c r="Q130" s="26">
        <v>-11.0</v>
      </c>
      <c r="R130" s="26">
        <v>-10.0</v>
      </c>
      <c r="S130" s="26">
        <v>-9.0</v>
      </c>
      <c r="T130" s="26">
        <v>-8.0</v>
      </c>
      <c r="U130" s="26">
        <v>-7.0</v>
      </c>
      <c r="V130" s="26">
        <v>-6.0</v>
      </c>
      <c r="W130" s="26">
        <v>-5.0</v>
      </c>
      <c r="X130" s="26">
        <v>-4.0</v>
      </c>
      <c r="Y130" s="26">
        <v>-3.0</v>
      </c>
      <c r="Z130" s="26">
        <v>-2.0</v>
      </c>
      <c r="AA130" s="26">
        <v>-1.0</v>
      </c>
      <c r="AB130" s="26">
        <v>0.0</v>
      </c>
      <c r="AC130" s="26">
        <v>1.0</v>
      </c>
      <c r="AD130" s="26">
        <v>2.0</v>
      </c>
      <c r="AE130" s="26">
        <v>3.0</v>
      </c>
      <c r="AF130" s="26">
        <v>4.0</v>
      </c>
      <c r="AG130" s="26">
        <v>5.0</v>
      </c>
      <c r="AH130" s="26">
        <v>6.0</v>
      </c>
      <c r="AI130" s="26">
        <v>7.0</v>
      </c>
      <c r="AJ130" s="26">
        <v>8.0</v>
      </c>
      <c r="AK130" s="26">
        <v>9.0</v>
      </c>
      <c r="AL130" s="26">
        <v>10.0</v>
      </c>
      <c r="AM130" s="26">
        <v>11.0</v>
      </c>
      <c r="AN130" s="26">
        <v>12.0</v>
      </c>
      <c r="AO130" s="26">
        <v>13.0</v>
      </c>
      <c r="AP130" s="26">
        <v>14.0</v>
      </c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</row>
    <row r="131" ht="14.25" customHeight="1">
      <c r="A131" s="25" t="s">
        <v>47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 t="s">
        <v>166</v>
      </c>
      <c r="AB131" s="26"/>
      <c r="AC131" s="26" t="s">
        <v>51</v>
      </c>
      <c r="AD131" s="26"/>
      <c r="AE131" s="26"/>
      <c r="AF131" s="26" t="s">
        <v>167</v>
      </c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</row>
    <row r="132" ht="14.25" customHeight="1">
      <c r="A132" s="33" t="s">
        <v>55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34">
        <v>0.0</v>
      </c>
      <c r="P132" s="34">
        <v>0.0</v>
      </c>
      <c r="Q132" s="34">
        <v>0.0</v>
      </c>
      <c r="R132" s="34">
        <v>0.0</v>
      </c>
      <c r="S132" s="34">
        <v>0.0</v>
      </c>
      <c r="T132" s="34">
        <v>0.0</v>
      </c>
      <c r="U132" s="34">
        <v>0.0</v>
      </c>
      <c r="V132" s="34">
        <v>0.0</v>
      </c>
      <c r="W132" s="34">
        <v>0.0</v>
      </c>
      <c r="X132" s="34">
        <v>0.0</v>
      </c>
      <c r="Y132" s="34">
        <v>0.0</v>
      </c>
      <c r="Z132" s="34">
        <v>0.0</v>
      </c>
      <c r="AA132" s="34">
        <v>0.01</v>
      </c>
      <c r="AB132" s="34">
        <v>0.02</v>
      </c>
      <c r="AC132" s="34">
        <v>0.03</v>
      </c>
      <c r="AD132" s="34">
        <v>0.04</v>
      </c>
      <c r="AE132" s="36">
        <v>0.05</v>
      </c>
      <c r="AF132" s="34">
        <v>0.06071428571428571</v>
      </c>
      <c r="AG132" s="34">
        <v>0.0714285714285714</v>
      </c>
      <c r="AH132" s="34">
        <v>0.0821428571428571</v>
      </c>
      <c r="AI132" s="34">
        <v>0.0928571428571428</v>
      </c>
      <c r="AJ132" s="34">
        <v>0.10357142857142851</v>
      </c>
      <c r="AK132" s="34">
        <v>0.1142857142857142</v>
      </c>
      <c r="AL132" s="34">
        <v>0.1249999999999999</v>
      </c>
      <c r="AM132" s="34">
        <v>0.13571428571428562</v>
      </c>
      <c r="AN132" s="34">
        <v>0.1464285714285713</v>
      </c>
      <c r="AO132" s="34">
        <v>0.15714285714285703</v>
      </c>
      <c r="AP132" s="34">
        <v>0.1678571428571427</v>
      </c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</row>
    <row r="133" ht="14.25" customHeight="1">
      <c r="A133" s="33" t="s">
        <v>56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3">
        <v>1.0</v>
      </c>
      <c r="P133" s="43">
        <v>1.0</v>
      </c>
      <c r="Q133" s="43">
        <v>1.0</v>
      </c>
      <c r="R133" s="43">
        <v>1.0</v>
      </c>
      <c r="S133" s="43">
        <v>1.0</v>
      </c>
      <c r="T133" s="43">
        <v>1.0</v>
      </c>
      <c r="U133" s="43">
        <v>1.0</v>
      </c>
      <c r="V133" s="43">
        <v>1.0</v>
      </c>
      <c r="W133" s="43">
        <v>1.0</v>
      </c>
      <c r="X133" s="43">
        <v>1.0</v>
      </c>
      <c r="Y133" s="43">
        <v>1.0</v>
      </c>
      <c r="Z133" s="43">
        <v>1.0</v>
      </c>
      <c r="AA133" s="43">
        <v>1.0</v>
      </c>
      <c r="AB133" s="43">
        <v>1.0</v>
      </c>
      <c r="AC133" s="43">
        <v>3.0</v>
      </c>
      <c r="AD133" s="43">
        <v>3.0</v>
      </c>
      <c r="AE133" s="43">
        <v>3.0</v>
      </c>
      <c r="AF133" s="43">
        <v>3.0</v>
      </c>
      <c r="AG133" s="43">
        <v>3.0</v>
      </c>
      <c r="AH133" s="43">
        <v>3.0</v>
      </c>
      <c r="AI133" s="43">
        <v>3.0</v>
      </c>
      <c r="AJ133" s="43">
        <v>3.0</v>
      </c>
      <c r="AK133" s="43">
        <v>3.0</v>
      </c>
      <c r="AL133" s="43">
        <v>3.0</v>
      </c>
      <c r="AM133" s="43">
        <v>3.0</v>
      </c>
      <c r="AN133" s="43">
        <v>3.0</v>
      </c>
      <c r="AO133" s="43">
        <v>3.0</v>
      </c>
      <c r="AP133" s="43">
        <v>3.0</v>
      </c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</row>
    <row r="134" ht="14.25" customHeight="1">
      <c r="A134" s="33" t="s">
        <v>153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34">
        <v>0.0</v>
      </c>
      <c r="P134" s="34">
        <v>0.0</v>
      </c>
      <c r="Q134" s="34">
        <v>0.0</v>
      </c>
      <c r="R134" s="34">
        <v>0.0</v>
      </c>
      <c r="S134" s="34">
        <v>0.0</v>
      </c>
      <c r="T134" s="34">
        <v>0.0</v>
      </c>
      <c r="U134" s="34">
        <v>0.0</v>
      </c>
      <c r="V134" s="34">
        <v>0.0</v>
      </c>
      <c r="W134" s="34">
        <v>0.0</v>
      </c>
      <c r="X134" s="34">
        <v>0.0</v>
      </c>
      <c r="Y134" s="34">
        <v>0.0</v>
      </c>
      <c r="Z134" s="34">
        <v>0.0</v>
      </c>
      <c r="AA134" s="34">
        <v>0.0</v>
      </c>
      <c r="AB134" s="34">
        <v>0.0</v>
      </c>
      <c r="AC134" s="34">
        <v>0.0</v>
      </c>
      <c r="AD134" s="34">
        <v>0.0</v>
      </c>
      <c r="AE134" s="34">
        <v>0.0</v>
      </c>
      <c r="AF134" s="34">
        <v>0.0</v>
      </c>
      <c r="AG134" s="34">
        <f t="shared" ref="AG134:AP134" si="27">0.565*T132</f>
        <v>0</v>
      </c>
      <c r="AH134" s="34">
        <f t="shared" si="27"/>
        <v>0</v>
      </c>
      <c r="AI134" s="34">
        <f t="shared" si="27"/>
        <v>0</v>
      </c>
      <c r="AJ134" s="34">
        <f t="shared" si="27"/>
        <v>0</v>
      </c>
      <c r="AK134" s="34">
        <f t="shared" si="27"/>
        <v>0</v>
      </c>
      <c r="AL134" s="34">
        <f t="shared" si="27"/>
        <v>0</v>
      </c>
      <c r="AM134" s="34">
        <f t="shared" si="27"/>
        <v>0</v>
      </c>
      <c r="AN134" s="34">
        <f t="shared" si="27"/>
        <v>0.00565</v>
      </c>
      <c r="AO134" s="34">
        <f t="shared" si="27"/>
        <v>0.0113</v>
      </c>
      <c r="AP134" s="34">
        <f t="shared" si="27"/>
        <v>0.01695</v>
      </c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</row>
    <row r="135" ht="14.25" customHeight="1">
      <c r="A135" s="12" t="s">
        <v>91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4">
        <v>11.50112067407526</v>
      </c>
      <c r="O135" s="14">
        <v>11.0125621176068</v>
      </c>
      <c r="P135" s="14">
        <v>10.85228797798953</v>
      </c>
      <c r="Q135" s="14">
        <v>10.52032093615562</v>
      </c>
      <c r="R135" s="14">
        <v>10.36065891493715</v>
      </c>
      <c r="S135" s="14">
        <v>10.6245267245453</v>
      </c>
      <c r="T135" s="14">
        <v>10.72679853485502</v>
      </c>
      <c r="U135" s="14">
        <v>10.92345249439534</v>
      </c>
      <c r="V135" s="14">
        <v>10.77624286475478</v>
      </c>
      <c r="W135" s="14">
        <v>10.80742966839209</v>
      </c>
      <c r="X135" s="14">
        <v>11.07652015788593</v>
      </c>
      <c r="Y135" s="14">
        <v>10.73302127856709</v>
      </c>
      <c r="Z135" s="14">
        <v>10.40425950639302</v>
      </c>
      <c r="AA135" s="14">
        <v>10.93940738509672</v>
      </c>
      <c r="AB135" s="14">
        <v>11.0495227930716</v>
      </c>
      <c r="AC135" s="14">
        <v>10.88177521803622</v>
      </c>
      <c r="AD135" s="14">
        <v>9.94118892004918</v>
      </c>
      <c r="AE135" s="14">
        <v>10.27857001498017</v>
      </c>
      <c r="AF135" s="14">
        <v>9.725918046113883</v>
      </c>
      <c r="AG135" s="14">
        <v>8.861970007184048</v>
      </c>
      <c r="AH135" s="14">
        <v>8.912487756462468</v>
      </c>
      <c r="AI135" s="14">
        <v>8.365396228685333</v>
      </c>
      <c r="AJ135" s="14">
        <v>8.146209675952292</v>
      </c>
      <c r="AK135" s="14">
        <v>8.207548561758038</v>
      </c>
      <c r="AL135" s="14">
        <v>8.591502311892338</v>
      </c>
      <c r="AM135" s="14">
        <v>8.484386792966724</v>
      </c>
      <c r="AN135" s="14">
        <v>8.287804993673788</v>
      </c>
      <c r="AO135" s="14">
        <v>8.051242124075007</v>
      </c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</row>
    <row r="136" ht="14.25" customHeight="1">
      <c r="A136" s="21" t="s">
        <v>39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3">
        <f t="shared" ref="N136:AO136" si="28">N135/MAX(135:135)</f>
        <v>1</v>
      </c>
      <c r="O136" s="23">
        <f t="shared" si="28"/>
        <v>0.9575207869</v>
      </c>
      <c r="P136" s="23">
        <f t="shared" si="28"/>
        <v>0.9435852632</v>
      </c>
      <c r="Q136" s="23">
        <f t="shared" si="28"/>
        <v>0.9147213767</v>
      </c>
      <c r="R136" s="23">
        <f t="shared" si="28"/>
        <v>0.9008390755</v>
      </c>
      <c r="S136" s="23">
        <f t="shared" si="28"/>
        <v>0.9237818666</v>
      </c>
      <c r="T136" s="23">
        <f t="shared" si="28"/>
        <v>0.932674201</v>
      </c>
      <c r="U136" s="23">
        <f t="shared" si="28"/>
        <v>0.949772879</v>
      </c>
      <c r="V136" s="23">
        <f t="shared" si="28"/>
        <v>0.936973289</v>
      </c>
      <c r="W136" s="23">
        <f t="shared" si="28"/>
        <v>0.9396849207</v>
      </c>
      <c r="X136" s="23">
        <f t="shared" si="28"/>
        <v>0.9630818137</v>
      </c>
      <c r="Y136" s="23">
        <f t="shared" si="28"/>
        <v>0.9332152564</v>
      </c>
      <c r="Z136" s="23">
        <f t="shared" si="28"/>
        <v>0.9046300618</v>
      </c>
      <c r="AA136" s="23">
        <f t="shared" si="28"/>
        <v>0.9511601256</v>
      </c>
      <c r="AB136" s="23">
        <f t="shared" si="28"/>
        <v>0.9607344455</v>
      </c>
      <c r="AC136" s="23">
        <f t="shared" si="28"/>
        <v>0.9461491212</v>
      </c>
      <c r="AD136" s="23">
        <f t="shared" si="28"/>
        <v>0.8643669779</v>
      </c>
      <c r="AE136" s="23">
        <f t="shared" si="28"/>
        <v>0.8937016058</v>
      </c>
      <c r="AF136" s="23">
        <f t="shared" si="28"/>
        <v>0.8456495955</v>
      </c>
      <c r="AG136" s="23">
        <f t="shared" si="28"/>
        <v>0.7705309994</v>
      </c>
      <c r="AH136" s="23">
        <f t="shared" si="28"/>
        <v>0.7749234191</v>
      </c>
      <c r="AI136" s="23">
        <f t="shared" si="28"/>
        <v>0.7273548783</v>
      </c>
      <c r="AJ136" s="23">
        <f t="shared" si="28"/>
        <v>0.7082970353</v>
      </c>
      <c r="AK136" s="23">
        <f t="shared" si="28"/>
        <v>0.7136303317</v>
      </c>
      <c r="AL136" s="23">
        <f t="shared" si="28"/>
        <v>0.7470143611</v>
      </c>
      <c r="AM136" s="23">
        <f t="shared" si="28"/>
        <v>0.7377008757</v>
      </c>
      <c r="AN136" s="23">
        <f t="shared" si="28"/>
        <v>0.7206084719</v>
      </c>
      <c r="AO136" s="23">
        <f t="shared" si="28"/>
        <v>0.700039792</v>
      </c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</row>
    <row r="137" ht="14.25" customHeight="1">
      <c r="A137" s="25" t="s">
        <v>44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26">
        <v>-14.0</v>
      </c>
      <c r="O137" s="26">
        <v>-13.0</v>
      </c>
      <c r="P137" s="26">
        <v>-12.0</v>
      </c>
      <c r="Q137" s="26">
        <v>-11.0</v>
      </c>
      <c r="R137" s="26">
        <v>-10.0</v>
      </c>
      <c r="S137" s="26">
        <v>-9.0</v>
      </c>
      <c r="T137" s="26">
        <v>-8.0</v>
      </c>
      <c r="U137" s="26">
        <v>-7.0</v>
      </c>
      <c r="V137" s="26">
        <v>-6.0</v>
      </c>
      <c r="W137" s="26">
        <v>-5.0</v>
      </c>
      <c r="X137" s="26">
        <v>-4.0</v>
      </c>
      <c r="Y137" s="26">
        <v>-3.0</v>
      </c>
      <c r="Z137" s="26">
        <v>-2.0</v>
      </c>
      <c r="AA137" s="26">
        <v>-1.0</v>
      </c>
      <c r="AB137" s="26">
        <v>0.0</v>
      </c>
      <c r="AC137" s="26">
        <v>1.0</v>
      </c>
      <c r="AD137" s="26">
        <v>2.0</v>
      </c>
      <c r="AE137" s="26">
        <v>3.0</v>
      </c>
      <c r="AF137" s="26">
        <v>4.0</v>
      </c>
      <c r="AG137" s="26">
        <v>5.0</v>
      </c>
      <c r="AH137" s="26">
        <v>6.0</v>
      </c>
      <c r="AI137" s="26">
        <v>7.0</v>
      </c>
      <c r="AJ137" s="26">
        <v>8.0</v>
      </c>
      <c r="AK137" s="26">
        <v>9.0</v>
      </c>
      <c r="AL137" s="26">
        <v>10.0</v>
      </c>
      <c r="AM137" s="26">
        <v>11.0</v>
      </c>
      <c r="AN137" s="26">
        <v>12.0</v>
      </c>
      <c r="AO137" s="26">
        <v>13.0</v>
      </c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</row>
    <row r="138" ht="14.25" customHeight="1">
      <c r="A138" s="25" t="s">
        <v>47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 t="s">
        <v>51</v>
      </c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 t="s">
        <v>168</v>
      </c>
      <c r="AO138" s="26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</row>
    <row r="139" ht="14.25" customHeight="1">
      <c r="A139" s="33" t="s">
        <v>55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34">
        <v>0.0</v>
      </c>
      <c r="O139" s="34">
        <v>0.0</v>
      </c>
      <c r="P139" s="34">
        <v>0.0</v>
      </c>
      <c r="Q139" s="34">
        <v>0.0</v>
      </c>
      <c r="R139" s="34">
        <v>0.0</v>
      </c>
      <c r="S139" s="34">
        <v>0.0</v>
      </c>
      <c r="T139" s="34">
        <v>0.0</v>
      </c>
      <c r="U139" s="34">
        <v>0.0</v>
      </c>
      <c r="V139" s="34">
        <v>0.0</v>
      </c>
      <c r="W139" s="34">
        <v>0.0</v>
      </c>
      <c r="X139" s="34">
        <v>0.0</v>
      </c>
      <c r="Y139" s="34">
        <v>0.0</v>
      </c>
      <c r="Z139" s="34">
        <v>0.0</v>
      </c>
      <c r="AA139" s="34">
        <v>0.0</v>
      </c>
      <c r="AB139" s="34">
        <v>0.025</v>
      </c>
      <c r="AC139" s="34">
        <v>0.05</v>
      </c>
      <c r="AD139" s="34">
        <v>0.07500000000000001</v>
      </c>
      <c r="AE139" s="34">
        <v>0.1</v>
      </c>
      <c r="AF139" s="34">
        <v>0.125</v>
      </c>
      <c r="AG139" s="34">
        <v>0.15000000000000002</v>
      </c>
      <c r="AH139" s="34">
        <v>0.17500000000000002</v>
      </c>
      <c r="AI139" s="34">
        <v>0.2</v>
      </c>
      <c r="AJ139" s="34">
        <v>0.225</v>
      </c>
      <c r="AK139" s="36">
        <v>0.25</v>
      </c>
      <c r="AL139" s="34">
        <v>0.25</v>
      </c>
      <c r="AM139" s="34">
        <v>0.25</v>
      </c>
      <c r="AN139" s="36">
        <v>0.2571</v>
      </c>
      <c r="AO139" s="36">
        <v>0.2632</v>
      </c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</row>
    <row r="140" ht="14.25" customHeight="1">
      <c r="A140" s="33" t="s">
        <v>56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3">
        <v>1.0</v>
      </c>
      <c r="O140" s="43">
        <v>1.0</v>
      </c>
      <c r="P140" s="43">
        <v>1.0</v>
      </c>
      <c r="Q140" s="43">
        <v>1.0</v>
      </c>
      <c r="R140" s="43">
        <v>1.0</v>
      </c>
      <c r="S140" s="43">
        <v>1.0</v>
      </c>
      <c r="T140" s="43">
        <v>1.0</v>
      </c>
      <c r="U140" s="43">
        <v>1.0</v>
      </c>
      <c r="V140" s="43">
        <v>1.0</v>
      </c>
      <c r="W140" s="43">
        <v>1.0</v>
      </c>
      <c r="X140" s="43">
        <v>1.0</v>
      </c>
      <c r="Y140" s="43">
        <v>1.0</v>
      </c>
      <c r="Z140" s="43">
        <v>1.0</v>
      </c>
      <c r="AA140" s="43">
        <v>1.0</v>
      </c>
      <c r="AB140" s="43">
        <v>1.0</v>
      </c>
      <c r="AC140" s="43">
        <v>1.0</v>
      </c>
      <c r="AD140" s="43">
        <v>1.0</v>
      </c>
      <c r="AE140" s="43">
        <v>1.0</v>
      </c>
      <c r="AF140" s="43">
        <v>1.0</v>
      </c>
      <c r="AG140" s="43">
        <v>1.0</v>
      </c>
      <c r="AH140" s="43">
        <v>1.0</v>
      </c>
      <c r="AI140" s="43">
        <v>1.0</v>
      </c>
      <c r="AJ140" s="43">
        <v>1.0</v>
      </c>
      <c r="AK140" s="43">
        <v>1.0</v>
      </c>
      <c r="AL140" s="43">
        <v>1.0</v>
      </c>
      <c r="AM140" s="43">
        <v>1.0</v>
      </c>
      <c r="AN140" s="43">
        <v>1.0</v>
      </c>
      <c r="AO140" s="43">
        <v>1.0</v>
      </c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</row>
    <row r="141" ht="14.25" customHeight="1">
      <c r="A141" s="33" t="s">
        <v>153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34">
        <v>0.0</v>
      </c>
      <c r="O141" s="34">
        <v>0.0</v>
      </c>
      <c r="P141" s="34">
        <v>0.0</v>
      </c>
      <c r="Q141" s="34">
        <v>0.0</v>
      </c>
      <c r="R141" s="34">
        <v>0.0</v>
      </c>
      <c r="S141" s="34">
        <v>0.0</v>
      </c>
      <c r="T141" s="34">
        <v>0.0</v>
      </c>
      <c r="U141" s="34">
        <v>0.0</v>
      </c>
      <c r="V141" s="34">
        <v>0.0</v>
      </c>
      <c r="W141" s="34">
        <v>0.0</v>
      </c>
      <c r="X141" s="34">
        <v>0.0</v>
      </c>
      <c r="Y141" s="34">
        <v>0.0</v>
      </c>
      <c r="Z141" s="34">
        <v>0.0</v>
      </c>
      <c r="AA141" s="34">
        <v>0.0</v>
      </c>
      <c r="AB141" s="34">
        <v>0.0</v>
      </c>
      <c r="AC141" s="34">
        <v>0.0</v>
      </c>
      <c r="AD141" s="34">
        <v>0.0</v>
      </c>
      <c r="AE141" s="34">
        <v>0.0</v>
      </c>
      <c r="AF141" s="34">
        <v>0.0</v>
      </c>
      <c r="AG141" s="34">
        <v>0.0</v>
      </c>
      <c r="AH141" s="34">
        <v>0.0</v>
      </c>
      <c r="AI141" s="34">
        <v>0.0</v>
      </c>
      <c r="AJ141" s="34">
        <v>0.0</v>
      </c>
      <c r="AK141" s="34">
        <v>0.0</v>
      </c>
      <c r="AL141" s="34">
        <v>0.0</v>
      </c>
      <c r="AM141" s="34">
        <v>0.0</v>
      </c>
      <c r="AN141" s="34">
        <v>0.0</v>
      </c>
      <c r="AO141" s="34">
        <v>0.0</v>
      </c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</row>
    <row r="142" ht="14.25" customHeight="1">
      <c r="A142" s="12" t="s">
        <v>92</v>
      </c>
      <c r="B142" s="18"/>
      <c r="C142" s="18"/>
      <c r="D142" s="18"/>
      <c r="E142" s="18"/>
      <c r="F142" s="18"/>
      <c r="G142" s="14">
        <v>16.66684506054472</v>
      </c>
      <c r="H142" s="14">
        <v>16.34717472742441</v>
      </c>
      <c r="I142" s="14">
        <v>17.56577268507659</v>
      </c>
      <c r="J142" s="14">
        <v>17.99989457847385</v>
      </c>
      <c r="K142" s="14">
        <v>16.97447531610834</v>
      </c>
      <c r="L142" s="14">
        <v>17.47685062382758</v>
      </c>
      <c r="M142" s="14">
        <v>18.7032048927592</v>
      </c>
      <c r="N142" s="14">
        <v>18.63116557250486</v>
      </c>
      <c r="O142" s="14">
        <v>18.1816785615977</v>
      </c>
      <c r="P142" s="14">
        <v>17.67026793362633</v>
      </c>
      <c r="Q142" s="14">
        <v>18.37284503977884</v>
      </c>
      <c r="R142" s="14">
        <v>17.4824220064992</v>
      </c>
      <c r="S142" s="14">
        <v>17.43205790432919</v>
      </c>
      <c r="T142" s="14">
        <v>17.38574641175082</v>
      </c>
      <c r="U142" s="14">
        <v>17.48286722031659</v>
      </c>
      <c r="V142" s="14">
        <v>17.67758032783667</v>
      </c>
      <c r="W142" s="14">
        <v>16.64612521334723</v>
      </c>
      <c r="X142" s="14">
        <v>16.92864201160925</v>
      </c>
      <c r="Y142" s="14">
        <v>16.01619265683078</v>
      </c>
      <c r="Z142" s="14">
        <v>14.05681495930054</v>
      </c>
      <c r="AA142" s="14">
        <v>14.92324686824299</v>
      </c>
      <c r="AB142" s="14">
        <v>13.30105062700962</v>
      </c>
      <c r="AC142" s="14">
        <v>12.42399064928165</v>
      </c>
      <c r="AD142" s="14">
        <v>12.67310263576385</v>
      </c>
      <c r="AE142" s="14">
        <v>12.80116990885715</v>
      </c>
      <c r="AF142" s="14">
        <v>12.03812657708047</v>
      </c>
      <c r="AG142" s="14">
        <v>11.83652278256895</v>
      </c>
      <c r="AH142" s="14">
        <v>11.27129583359148</v>
      </c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</row>
    <row r="143" ht="14.25" customHeight="1">
      <c r="A143" s="21" t="s">
        <v>39</v>
      </c>
      <c r="B143" s="24"/>
      <c r="C143" s="24"/>
      <c r="D143" s="24"/>
      <c r="E143" s="24"/>
      <c r="F143" s="24"/>
      <c r="G143" s="23">
        <f t="shared" ref="G143:AH143" si="29">G142/MAX(142:142)</f>
        <v>0.8911224122</v>
      </c>
      <c r="H143" s="23">
        <f t="shared" si="29"/>
        <v>0.8740306713</v>
      </c>
      <c r="I143" s="23">
        <f t="shared" si="29"/>
        <v>0.939185171</v>
      </c>
      <c r="J143" s="23">
        <f t="shared" si="29"/>
        <v>0.9623962675</v>
      </c>
      <c r="K143" s="23">
        <f t="shared" si="29"/>
        <v>0.9075704091</v>
      </c>
      <c r="L143" s="23">
        <f t="shared" si="29"/>
        <v>0.9344307954</v>
      </c>
      <c r="M143" s="23">
        <f t="shared" si="29"/>
        <v>1</v>
      </c>
      <c r="N143" s="23">
        <f t="shared" si="29"/>
        <v>0.9961482901</v>
      </c>
      <c r="O143" s="23">
        <f t="shared" si="29"/>
        <v>0.9721156703</v>
      </c>
      <c r="P143" s="23">
        <f t="shared" si="29"/>
        <v>0.9447721947</v>
      </c>
      <c r="Q143" s="23">
        <f t="shared" si="29"/>
        <v>0.9823367249</v>
      </c>
      <c r="R143" s="23">
        <f t="shared" si="29"/>
        <v>0.9347286792</v>
      </c>
      <c r="S143" s="23">
        <f t="shared" si="29"/>
        <v>0.9320358732</v>
      </c>
      <c r="T143" s="23">
        <f t="shared" si="29"/>
        <v>0.9295597472</v>
      </c>
      <c r="U143" s="23">
        <f t="shared" si="29"/>
        <v>0.9347524834</v>
      </c>
      <c r="V143" s="23">
        <f t="shared" si="29"/>
        <v>0.9451631648</v>
      </c>
      <c r="W143" s="23">
        <f t="shared" si="29"/>
        <v>0.8900145889</v>
      </c>
      <c r="X143" s="23">
        <f t="shared" si="29"/>
        <v>0.9051198502</v>
      </c>
      <c r="Y143" s="23">
        <f t="shared" si="29"/>
        <v>0.8563341282</v>
      </c>
      <c r="Z143" s="23">
        <f t="shared" si="29"/>
        <v>0.7515725267</v>
      </c>
      <c r="AA143" s="23">
        <f t="shared" si="29"/>
        <v>0.7978978445</v>
      </c>
      <c r="AB143" s="23">
        <f t="shared" si="29"/>
        <v>0.7111642472</v>
      </c>
      <c r="AC143" s="23">
        <f t="shared" si="29"/>
        <v>0.6642706809</v>
      </c>
      <c r="AD143" s="23">
        <f t="shared" si="29"/>
        <v>0.6775898948</v>
      </c>
      <c r="AE143" s="23">
        <f t="shared" si="29"/>
        <v>0.6844372386</v>
      </c>
      <c r="AF143" s="23">
        <f t="shared" si="29"/>
        <v>0.6436397744</v>
      </c>
      <c r="AG143" s="23">
        <f t="shared" si="29"/>
        <v>0.6328606702</v>
      </c>
      <c r="AH143" s="23">
        <f t="shared" si="29"/>
        <v>0.6026398095</v>
      </c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</row>
    <row r="144" ht="14.25" customHeight="1">
      <c r="A144" s="25" t="s">
        <v>44</v>
      </c>
      <c r="B144" s="9"/>
      <c r="C144" s="9"/>
      <c r="D144" s="9"/>
      <c r="E144" s="9"/>
      <c r="F144" s="9"/>
      <c r="G144" s="26">
        <v>-21.0</v>
      </c>
      <c r="H144" s="26">
        <v>-20.0</v>
      </c>
      <c r="I144" s="26">
        <v>-19.0</v>
      </c>
      <c r="J144" s="26">
        <v>-18.0</v>
      </c>
      <c r="K144" s="26">
        <v>-17.0</v>
      </c>
      <c r="L144" s="26">
        <v>-16.0</v>
      </c>
      <c r="M144" s="26">
        <v>-15.0</v>
      </c>
      <c r="N144" s="26">
        <v>-14.0</v>
      </c>
      <c r="O144" s="26">
        <v>-13.0</v>
      </c>
      <c r="P144" s="26">
        <v>-12.0</v>
      </c>
      <c r="Q144" s="26">
        <v>-11.0</v>
      </c>
      <c r="R144" s="26">
        <v>-10.0</v>
      </c>
      <c r="S144" s="26">
        <v>-9.0</v>
      </c>
      <c r="T144" s="26">
        <v>-8.0</v>
      </c>
      <c r="U144" s="26">
        <v>-7.0</v>
      </c>
      <c r="V144" s="26">
        <v>-6.0</v>
      </c>
      <c r="W144" s="26">
        <v>-5.0</v>
      </c>
      <c r="X144" s="26">
        <v>-4.0</v>
      </c>
      <c r="Y144" s="26">
        <v>-3.0</v>
      </c>
      <c r="Z144" s="26">
        <v>-2.0</v>
      </c>
      <c r="AA144" s="26">
        <v>-1.0</v>
      </c>
      <c r="AB144" s="26">
        <v>0.0</v>
      </c>
      <c r="AC144" s="26">
        <v>1.0</v>
      </c>
      <c r="AD144" s="26">
        <v>2.0</v>
      </c>
      <c r="AE144" s="26">
        <v>3.0</v>
      </c>
      <c r="AF144" s="26">
        <v>4.0</v>
      </c>
      <c r="AG144" s="26">
        <v>5.0</v>
      </c>
      <c r="AH144" s="26">
        <v>6.0</v>
      </c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</row>
    <row r="145" ht="14.25" customHeight="1">
      <c r="A145" s="25" t="s">
        <v>47</v>
      </c>
      <c r="B145" s="9"/>
      <c r="C145" s="9"/>
      <c r="D145" s="9"/>
      <c r="E145" s="9"/>
      <c r="F145" s="9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 t="s">
        <v>169</v>
      </c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</row>
    <row r="146" ht="14.25" customHeight="1">
      <c r="A146" s="33" t="s">
        <v>55</v>
      </c>
      <c r="B146" s="40"/>
      <c r="C146" s="40"/>
      <c r="D146" s="40"/>
      <c r="E146" s="40"/>
      <c r="F146" s="40"/>
      <c r="G146" s="34">
        <v>0.0</v>
      </c>
      <c r="H146" s="34">
        <v>0.0</v>
      </c>
      <c r="I146" s="34">
        <v>0.0</v>
      </c>
      <c r="J146" s="34">
        <v>0.0</v>
      </c>
      <c r="K146" s="34">
        <v>0.0</v>
      </c>
      <c r="L146" s="34">
        <v>0.0</v>
      </c>
      <c r="M146" s="34">
        <v>0.0</v>
      </c>
      <c r="N146" s="34">
        <v>0.0</v>
      </c>
      <c r="O146" s="34">
        <v>0.0</v>
      </c>
      <c r="P146" s="34">
        <v>0.0</v>
      </c>
      <c r="Q146" s="34">
        <v>0.0</v>
      </c>
      <c r="R146" s="34">
        <v>0.0</v>
      </c>
      <c r="S146" s="34">
        <v>0.0</v>
      </c>
      <c r="T146" s="34">
        <v>0.0</v>
      </c>
      <c r="U146" s="34">
        <v>0.0</v>
      </c>
      <c r="V146" s="34">
        <v>0.0</v>
      </c>
      <c r="W146" s="34">
        <v>0.0</v>
      </c>
      <c r="X146" s="34">
        <v>0.0</v>
      </c>
      <c r="Y146" s="34">
        <v>0.0</v>
      </c>
      <c r="Z146" s="34">
        <v>0.0</v>
      </c>
      <c r="AA146" s="34">
        <v>0.0</v>
      </c>
      <c r="AB146" s="34">
        <v>0.015</v>
      </c>
      <c r="AC146" s="36">
        <v>0.03</v>
      </c>
      <c r="AD146" s="36">
        <v>0.03</v>
      </c>
      <c r="AE146" s="36">
        <v>0.03</v>
      </c>
      <c r="AF146" s="36">
        <v>0.06</v>
      </c>
      <c r="AG146" s="36">
        <v>0.06</v>
      </c>
      <c r="AH146" s="36">
        <v>0.06</v>
      </c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</row>
    <row r="147" ht="14.25" customHeight="1">
      <c r="A147" s="33" t="s">
        <v>56</v>
      </c>
      <c r="B147" s="40"/>
      <c r="C147" s="40"/>
      <c r="D147" s="40"/>
      <c r="E147" s="40"/>
      <c r="F147" s="40"/>
      <c r="G147" s="43">
        <v>1.0</v>
      </c>
      <c r="H147" s="43">
        <v>1.0</v>
      </c>
      <c r="I147" s="43">
        <v>1.0</v>
      </c>
      <c r="J147" s="43">
        <v>1.0</v>
      </c>
      <c r="K147" s="43">
        <v>1.0</v>
      </c>
      <c r="L147" s="43">
        <v>1.0</v>
      </c>
      <c r="M147" s="43">
        <v>1.0</v>
      </c>
      <c r="N147" s="43">
        <v>1.0</v>
      </c>
      <c r="O147" s="43">
        <v>1.0</v>
      </c>
      <c r="P147" s="43">
        <v>1.0</v>
      </c>
      <c r="Q147" s="43">
        <v>1.0</v>
      </c>
      <c r="R147" s="43">
        <v>1.0</v>
      </c>
      <c r="S147" s="43">
        <v>1.0</v>
      </c>
      <c r="T147" s="43">
        <v>1.0</v>
      </c>
      <c r="U147" s="43">
        <v>1.0</v>
      </c>
      <c r="V147" s="43">
        <v>1.0</v>
      </c>
      <c r="W147" s="43">
        <v>1.0</v>
      </c>
      <c r="X147" s="43">
        <v>1.0</v>
      </c>
      <c r="Y147" s="43">
        <v>1.0</v>
      </c>
      <c r="Z147" s="43">
        <v>1.0</v>
      </c>
      <c r="AA147" s="43">
        <v>1.0</v>
      </c>
      <c r="AB147" s="43">
        <v>1.0</v>
      </c>
      <c r="AC147" s="43">
        <v>3.0</v>
      </c>
      <c r="AD147" s="43">
        <v>3.0</v>
      </c>
      <c r="AE147" s="43">
        <v>3.0</v>
      </c>
      <c r="AF147" s="43">
        <v>3.0</v>
      </c>
      <c r="AG147" s="43">
        <v>3.0</v>
      </c>
      <c r="AH147" s="43">
        <v>3.0</v>
      </c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</row>
    <row r="148" ht="14.25" customHeight="1">
      <c r="A148" s="33" t="s">
        <v>153</v>
      </c>
      <c r="B148" s="40"/>
      <c r="C148" s="40"/>
      <c r="D148" s="40"/>
      <c r="E148" s="40"/>
      <c r="F148" s="40"/>
      <c r="G148" s="34">
        <v>0.0</v>
      </c>
      <c r="H148" s="34">
        <v>0.0</v>
      </c>
      <c r="I148" s="34">
        <v>0.0</v>
      </c>
      <c r="J148" s="34">
        <v>0.0</v>
      </c>
      <c r="K148" s="34">
        <v>0.0</v>
      </c>
      <c r="L148" s="34">
        <v>0.0</v>
      </c>
      <c r="M148" s="34">
        <v>0.0</v>
      </c>
      <c r="N148" s="34">
        <v>0.0</v>
      </c>
      <c r="O148" s="34">
        <v>0.0</v>
      </c>
      <c r="P148" s="34">
        <v>0.0</v>
      </c>
      <c r="Q148" s="34">
        <v>0.0</v>
      </c>
      <c r="R148" s="34">
        <v>0.0</v>
      </c>
      <c r="S148" s="34">
        <v>0.0</v>
      </c>
      <c r="T148" s="34">
        <v>0.0</v>
      </c>
      <c r="U148" s="34">
        <v>0.0</v>
      </c>
      <c r="V148" s="34">
        <v>0.0</v>
      </c>
      <c r="W148" s="34">
        <v>0.0</v>
      </c>
      <c r="X148" s="34">
        <v>0.0</v>
      </c>
      <c r="Y148" s="34">
        <v>0.0</v>
      </c>
      <c r="Z148" s="34">
        <v>0.0</v>
      </c>
      <c r="AA148" s="34">
        <v>2.0E-4</v>
      </c>
      <c r="AB148" s="34">
        <v>5.0E-4</v>
      </c>
      <c r="AC148" s="34">
        <v>7.0E-4</v>
      </c>
      <c r="AD148" s="34">
        <v>7.0E-4</v>
      </c>
      <c r="AE148" s="34">
        <v>7.0E-4</v>
      </c>
      <c r="AF148" s="34">
        <v>0.0021</v>
      </c>
      <c r="AG148" s="34">
        <v>0.0021</v>
      </c>
      <c r="AH148" s="34">
        <v>0.0021</v>
      </c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</row>
    <row r="149" ht="14.25" customHeight="1">
      <c r="A149" s="12" t="s">
        <v>94</v>
      </c>
      <c r="B149" s="18"/>
      <c r="C149" s="18"/>
      <c r="D149" s="18"/>
      <c r="E149" s="18"/>
      <c r="F149" s="14">
        <v>22.55210369061158</v>
      </c>
      <c r="G149" s="14">
        <v>22.2443044592147</v>
      </c>
      <c r="H149" s="14">
        <v>22.45607339992489</v>
      </c>
      <c r="I149" s="14">
        <v>22.7336766118679</v>
      </c>
      <c r="J149" s="14">
        <v>22.29713641318666</v>
      </c>
      <c r="K149" s="14">
        <v>22.40579701965768</v>
      </c>
      <c r="L149" s="14">
        <v>23.43021836246929</v>
      </c>
      <c r="M149" s="14">
        <v>22.95530761213481</v>
      </c>
      <c r="N149" s="14">
        <v>22.73651555550761</v>
      </c>
      <c r="O149" s="14">
        <v>22.61461486321772</v>
      </c>
      <c r="P149" s="14">
        <v>23.21458079258977</v>
      </c>
      <c r="Q149" s="14">
        <v>22.23299390968591</v>
      </c>
      <c r="R149" s="14">
        <v>22.74337303837194</v>
      </c>
      <c r="S149" s="14">
        <v>23.39254616076674</v>
      </c>
      <c r="T149" s="14">
        <v>22.91261600592102</v>
      </c>
      <c r="U149" s="14">
        <v>23.60368807844939</v>
      </c>
      <c r="V149" s="14">
        <v>22.93368726627752</v>
      </c>
      <c r="W149" s="14">
        <v>23.24051069975603</v>
      </c>
      <c r="X149" s="14">
        <v>22.57186349765589</v>
      </c>
      <c r="Y149" s="14">
        <v>20.38127460438876</v>
      </c>
      <c r="Z149" s="14">
        <v>21.41794936573524</v>
      </c>
      <c r="AA149" s="14">
        <v>20.39055600785733</v>
      </c>
      <c r="AB149" s="14">
        <v>18.65053020880441</v>
      </c>
      <c r="AC149" s="14">
        <v>19.83253171033499</v>
      </c>
      <c r="AD149" s="14">
        <v>19.96605582864527</v>
      </c>
      <c r="AE149" s="14">
        <v>18.32429268353964</v>
      </c>
      <c r="AF149" s="14">
        <v>17.74023104962893</v>
      </c>
      <c r="AG149" s="14">
        <v>17.62875529355543</v>
      </c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</row>
    <row r="150" ht="14.25" customHeight="1">
      <c r="A150" s="21" t="s">
        <v>39</v>
      </c>
      <c r="B150" s="24"/>
      <c r="C150" s="24"/>
      <c r="D150" s="24"/>
      <c r="E150" s="24"/>
      <c r="F150" s="23">
        <f t="shared" ref="F150:AG150" si="30">F149/MAX(149:149)</f>
        <v>0.9554483018</v>
      </c>
      <c r="G150" s="23">
        <f t="shared" si="30"/>
        <v>0.9424079993</v>
      </c>
      <c r="H150" s="23">
        <f t="shared" si="30"/>
        <v>0.9513798575</v>
      </c>
      <c r="I150" s="23">
        <f t="shared" si="30"/>
        <v>0.9631408675</v>
      </c>
      <c r="J150" s="23">
        <f t="shared" si="30"/>
        <v>0.9446462917</v>
      </c>
      <c r="K150" s="23">
        <f t="shared" si="30"/>
        <v>0.9492498352</v>
      </c>
      <c r="L150" s="23">
        <f t="shared" si="30"/>
        <v>0.9926507368</v>
      </c>
      <c r="M150" s="23">
        <f t="shared" si="30"/>
        <v>0.9725305442</v>
      </c>
      <c r="N150" s="23">
        <f t="shared" si="30"/>
        <v>0.9632611429</v>
      </c>
      <c r="O150" s="23">
        <f t="shared" si="30"/>
        <v>0.9580966664</v>
      </c>
      <c r="P150" s="23">
        <f t="shared" si="30"/>
        <v>0.9835149793</v>
      </c>
      <c r="Q150" s="23">
        <f t="shared" si="30"/>
        <v>0.9419288137</v>
      </c>
      <c r="R150" s="23">
        <f t="shared" si="30"/>
        <v>0.9635516688</v>
      </c>
      <c r="S150" s="23">
        <f t="shared" si="30"/>
        <v>0.9910547065</v>
      </c>
      <c r="T150" s="23">
        <f t="shared" si="30"/>
        <v>0.9707218605</v>
      </c>
      <c r="U150" s="23">
        <f t="shared" si="30"/>
        <v>1</v>
      </c>
      <c r="V150" s="23">
        <f t="shared" si="30"/>
        <v>0.971614571</v>
      </c>
      <c r="W150" s="23">
        <f t="shared" si="30"/>
        <v>0.9846135325</v>
      </c>
      <c r="X150" s="23">
        <f t="shared" si="30"/>
        <v>0.9562854509</v>
      </c>
      <c r="Y150" s="23">
        <f t="shared" si="30"/>
        <v>0.863478391</v>
      </c>
      <c r="Z150" s="23">
        <f t="shared" si="30"/>
        <v>0.9073984241</v>
      </c>
      <c r="AA150" s="23">
        <f t="shared" si="30"/>
        <v>0.8638716094</v>
      </c>
      <c r="AB150" s="23">
        <f t="shared" si="30"/>
        <v>0.790153223</v>
      </c>
      <c r="AC150" s="23">
        <f t="shared" si="30"/>
        <v>0.8402302066</v>
      </c>
      <c r="AD150" s="23">
        <f t="shared" si="30"/>
        <v>0.8458871242</v>
      </c>
      <c r="AE150" s="23">
        <f t="shared" si="30"/>
        <v>0.7763317589</v>
      </c>
      <c r="AF150" s="23">
        <f t="shared" si="30"/>
        <v>0.7515872516</v>
      </c>
      <c r="AG150" s="23">
        <f t="shared" si="30"/>
        <v>0.7468644406</v>
      </c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</row>
    <row r="151" ht="14.25" customHeight="1">
      <c r="A151" s="25" t="s">
        <v>44</v>
      </c>
      <c r="B151" s="9"/>
      <c r="C151" s="9"/>
      <c r="D151" s="9"/>
      <c r="E151" s="9"/>
      <c r="F151" s="26">
        <v>-22.0</v>
      </c>
      <c r="G151" s="26">
        <v>-21.0</v>
      </c>
      <c r="H151" s="26">
        <v>-20.0</v>
      </c>
      <c r="I151" s="26">
        <v>-19.0</v>
      </c>
      <c r="J151" s="26">
        <v>-18.0</v>
      </c>
      <c r="K151" s="26">
        <v>-17.0</v>
      </c>
      <c r="L151" s="26">
        <v>-16.0</v>
      </c>
      <c r="M151" s="26">
        <v>-15.0</v>
      </c>
      <c r="N151" s="26">
        <v>-14.0</v>
      </c>
      <c r="O151" s="26">
        <v>-13.0</v>
      </c>
      <c r="P151" s="26">
        <v>-12.0</v>
      </c>
      <c r="Q151" s="26">
        <v>-11.0</v>
      </c>
      <c r="R151" s="26">
        <v>-10.0</v>
      </c>
      <c r="S151" s="26">
        <v>-9.0</v>
      </c>
      <c r="T151" s="26">
        <v>-8.0</v>
      </c>
      <c r="U151" s="26">
        <v>-7.0</v>
      </c>
      <c r="V151" s="26">
        <v>-6.0</v>
      </c>
      <c r="W151" s="26">
        <v>-5.0</v>
      </c>
      <c r="X151" s="26">
        <v>-4.0</v>
      </c>
      <c r="Y151" s="26">
        <v>-3.0</v>
      </c>
      <c r="Z151" s="26">
        <v>-2.0</v>
      </c>
      <c r="AA151" s="26">
        <v>-1.0</v>
      </c>
      <c r="AB151" s="26">
        <v>0.0</v>
      </c>
      <c r="AC151" s="26">
        <v>1.0</v>
      </c>
      <c r="AD151" s="26">
        <v>2.0</v>
      </c>
      <c r="AE151" s="26">
        <v>3.0</v>
      </c>
      <c r="AF151" s="26">
        <v>4.0</v>
      </c>
      <c r="AG151" s="26">
        <v>5.0</v>
      </c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</row>
    <row r="152" ht="14.25" customHeight="1">
      <c r="A152" s="25" t="s">
        <v>47</v>
      </c>
      <c r="B152" s="9"/>
      <c r="C152" s="9"/>
      <c r="D152" s="9"/>
      <c r="E152" s="9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 t="s">
        <v>170</v>
      </c>
      <c r="Y152" s="26"/>
      <c r="Z152" s="26"/>
      <c r="AA152" s="26"/>
      <c r="AB152" s="26"/>
      <c r="AC152" s="26"/>
      <c r="AD152" s="26" t="s">
        <v>171</v>
      </c>
      <c r="AE152" s="26"/>
      <c r="AF152" s="26"/>
      <c r="AG152" s="26" t="s">
        <v>172</v>
      </c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</row>
    <row r="153" ht="14.25" customHeight="1">
      <c r="A153" s="33" t="s">
        <v>55</v>
      </c>
      <c r="B153" s="40"/>
      <c r="C153" s="40"/>
      <c r="D153" s="40"/>
      <c r="E153" s="40"/>
      <c r="F153" s="34">
        <v>0.0</v>
      </c>
      <c r="G153" s="34">
        <v>0.0</v>
      </c>
      <c r="H153" s="34">
        <v>0.0</v>
      </c>
      <c r="I153" s="34">
        <v>0.0</v>
      </c>
      <c r="J153" s="34">
        <v>0.0</v>
      </c>
      <c r="K153" s="34">
        <v>0.0</v>
      </c>
      <c r="L153" s="34">
        <v>0.0</v>
      </c>
      <c r="M153" s="34">
        <v>0.0</v>
      </c>
      <c r="N153" s="34">
        <v>0.0</v>
      </c>
      <c r="O153" s="34">
        <v>0.0</v>
      </c>
      <c r="P153" s="34">
        <v>0.0</v>
      </c>
      <c r="Q153" s="34">
        <v>0.0</v>
      </c>
      <c r="R153" s="34">
        <v>0.0</v>
      </c>
      <c r="S153" s="34">
        <v>0.0</v>
      </c>
      <c r="T153" s="34">
        <v>0.0</v>
      </c>
      <c r="U153" s="34">
        <v>0.0</v>
      </c>
      <c r="V153" s="34">
        <v>0.0</v>
      </c>
      <c r="W153" s="34">
        <v>0.0</v>
      </c>
      <c r="X153" s="34">
        <v>0.0</v>
      </c>
      <c r="Y153" s="36">
        <v>0.0025</v>
      </c>
      <c r="Z153" s="36">
        <v>0.005</v>
      </c>
      <c r="AA153" s="36">
        <v>0.01</v>
      </c>
      <c r="AB153" s="36">
        <v>0.015</v>
      </c>
      <c r="AC153" s="36">
        <v>0.02</v>
      </c>
      <c r="AD153" s="36">
        <v>0.025</v>
      </c>
      <c r="AE153" s="36">
        <v>0.025</v>
      </c>
      <c r="AF153" s="36">
        <v>0.025</v>
      </c>
      <c r="AG153" s="36">
        <v>0.035</v>
      </c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</row>
    <row r="154" ht="14.25" customHeight="1">
      <c r="A154" s="33" t="s">
        <v>56</v>
      </c>
      <c r="B154" s="40"/>
      <c r="C154" s="40"/>
      <c r="D154" s="40"/>
      <c r="E154" s="40"/>
      <c r="F154" s="43">
        <v>1.0</v>
      </c>
      <c r="G154" s="43">
        <v>1.0</v>
      </c>
      <c r="H154" s="43">
        <v>1.0</v>
      </c>
      <c r="I154" s="43">
        <v>1.0</v>
      </c>
      <c r="J154" s="43">
        <v>1.0</v>
      </c>
      <c r="K154" s="43">
        <v>1.0</v>
      </c>
      <c r="L154" s="43">
        <v>1.0</v>
      </c>
      <c r="M154" s="43">
        <v>1.0</v>
      </c>
      <c r="N154" s="43">
        <v>1.0</v>
      </c>
      <c r="O154" s="43">
        <v>1.0</v>
      </c>
      <c r="P154" s="43">
        <v>1.0</v>
      </c>
      <c r="Q154" s="43">
        <v>1.0</v>
      </c>
      <c r="R154" s="43">
        <v>1.0</v>
      </c>
      <c r="S154" s="43">
        <v>1.0</v>
      </c>
      <c r="T154" s="43">
        <v>1.0</v>
      </c>
      <c r="U154" s="43">
        <v>1.0</v>
      </c>
      <c r="V154" s="43">
        <v>1.0</v>
      </c>
      <c r="W154" s="43">
        <v>1.0</v>
      </c>
      <c r="X154" s="43">
        <v>1.0</v>
      </c>
      <c r="Y154" s="43">
        <v>1.0</v>
      </c>
      <c r="Z154" s="43">
        <v>1.0</v>
      </c>
      <c r="AA154" s="43">
        <v>1.0</v>
      </c>
      <c r="AB154" s="43">
        <v>1.0</v>
      </c>
      <c r="AC154" s="43">
        <v>1.0</v>
      </c>
      <c r="AD154" s="43">
        <v>1.0</v>
      </c>
      <c r="AE154" s="43">
        <v>1.0</v>
      </c>
      <c r="AF154" s="43">
        <v>1.0</v>
      </c>
      <c r="AG154" s="43">
        <v>1.0</v>
      </c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</row>
    <row r="155" ht="14.25" customHeight="1">
      <c r="A155" s="33" t="s">
        <v>153</v>
      </c>
      <c r="B155" s="40"/>
      <c r="C155" s="40"/>
      <c r="D155" s="40"/>
      <c r="E155" s="40"/>
      <c r="F155" s="34">
        <v>0.0</v>
      </c>
      <c r="G155" s="34">
        <v>0.0</v>
      </c>
      <c r="H155" s="34">
        <v>0.0</v>
      </c>
      <c r="I155" s="34">
        <v>0.0</v>
      </c>
      <c r="J155" s="34">
        <v>0.0</v>
      </c>
      <c r="K155" s="34">
        <v>0.0</v>
      </c>
      <c r="L155" s="34">
        <v>0.0</v>
      </c>
      <c r="M155" s="34">
        <v>0.0</v>
      </c>
      <c r="N155" s="34">
        <v>0.0</v>
      </c>
      <c r="O155" s="34">
        <v>0.0</v>
      </c>
      <c r="P155" s="34">
        <v>0.0</v>
      </c>
      <c r="Q155" s="34">
        <v>0.0</v>
      </c>
      <c r="R155" s="34">
        <v>0.0</v>
      </c>
      <c r="S155" s="34">
        <v>0.0</v>
      </c>
      <c r="T155" s="34">
        <v>0.0</v>
      </c>
      <c r="U155" s="34">
        <v>0.0</v>
      </c>
      <c r="V155" s="34">
        <v>0.0</v>
      </c>
      <c r="W155" s="34">
        <v>0.0</v>
      </c>
      <c r="X155" s="34">
        <v>0.0</v>
      </c>
      <c r="Y155" s="34">
        <v>4.0E-5</v>
      </c>
      <c r="Z155" s="34">
        <v>1.0E-4</v>
      </c>
      <c r="AA155" s="34">
        <v>3.0E-4</v>
      </c>
      <c r="AB155" s="34">
        <v>6.0E-4</v>
      </c>
      <c r="AC155" s="34">
        <v>9.0E-4</v>
      </c>
      <c r="AD155" s="34">
        <v>0.0012</v>
      </c>
      <c r="AE155" s="34">
        <v>0.0012</v>
      </c>
      <c r="AF155" s="34">
        <v>0.0012</v>
      </c>
      <c r="AG155" s="34">
        <v>0.0015</v>
      </c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</row>
    <row r="156" ht="14.25" customHeight="1">
      <c r="A156" s="12" t="s">
        <v>96</v>
      </c>
      <c r="B156" s="18"/>
      <c r="C156" s="18"/>
      <c r="D156" s="18"/>
      <c r="E156" s="18"/>
      <c r="F156" s="18"/>
      <c r="G156" s="18"/>
      <c r="H156" s="18"/>
      <c r="I156" s="14">
        <v>10.50746278796333</v>
      </c>
      <c r="J156" s="14">
        <v>11.56154244613338</v>
      </c>
      <c r="K156" s="14">
        <v>11.58146969281426</v>
      </c>
      <c r="L156" s="14">
        <v>11.42447720875752</v>
      </c>
      <c r="M156" s="14">
        <v>11.70641423014507</v>
      </c>
      <c r="N156" s="14">
        <v>10.64928820841794</v>
      </c>
      <c r="O156" s="14">
        <v>11.07874652594982</v>
      </c>
      <c r="P156" s="14">
        <v>10.79369402813001</v>
      </c>
      <c r="Q156" s="14">
        <v>12.19116967463759</v>
      </c>
      <c r="R156" s="14">
        <v>12.33896842601096</v>
      </c>
      <c r="S156" s="14">
        <v>11.86903745857094</v>
      </c>
      <c r="T156" s="14">
        <v>11.67806338838522</v>
      </c>
      <c r="U156" s="14">
        <v>11.08942406022812</v>
      </c>
      <c r="V156" s="14">
        <v>11.11899288978178</v>
      </c>
      <c r="W156" s="14">
        <v>11.33715894493826</v>
      </c>
      <c r="X156" s="14">
        <v>11.31099064690366</v>
      </c>
      <c r="Y156" s="14">
        <v>10.91872827398214</v>
      </c>
      <c r="Z156" s="14">
        <v>11.69402702850729</v>
      </c>
      <c r="AA156" s="14">
        <v>11.28654389604596</v>
      </c>
      <c r="AB156" s="14">
        <v>10.66464918878559</v>
      </c>
      <c r="AC156" s="14">
        <v>10.53992162465522</v>
      </c>
      <c r="AD156" s="14">
        <v>9.553126483367304</v>
      </c>
      <c r="AE156" s="14">
        <v>9.4107686162394</v>
      </c>
      <c r="AF156" s="14">
        <v>9.918913474778453</v>
      </c>
      <c r="AG156" s="14">
        <v>9.543040440210772</v>
      </c>
      <c r="AH156" s="14">
        <v>9.437499875229681</v>
      </c>
      <c r="AI156" s="14">
        <v>9.224435331496833</v>
      </c>
      <c r="AJ156" s="14">
        <v>9.300405495142963</v>
      </c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</row>
    <row r="157" ht="14.25" customHeight="1">
      <c r="A157" s="21" t="s">
        <v>39</v>
      </c>
      <c r="B157" s="24"/>
      <c r="C157" s="24"/>
      <c r="D157" s="24"/>
      <c r="E157" s="24"/>
      <c r="F157" s="24"/>
      <c r="G157" s="24"/>
      <c r="H157" s="24"/>
      <c r="I157" s="23">
        <f t="shared" ref="I157:AJ157" si="31">I156/MAX(156:156)</f>
        <v>0.8515673616</v>
      </c>
      <c r="J157" s="23">
        <f t="shared" si="31"/>
        <v>0.9369942484</v>
      </c>
      <c r="K157" s="23">
        <f t="shared" si="31"/>
        <v>0.9386092332</v>
      </c>
      <c r="L157" s="23">
        <f t="shared" si="31"/>
        <v>0.9258859261</v>
      </c>
      <c r="M157" s="23">
        <f t="shared" si="31"/>
        <v>0.9487352448</v>
      </c>
      <c r="N157" s="23">
        <f t="shared" si="31"/>
        <v>0.8630614684</v>
      </c>
      <c r="O157" s="23">
        <f t="shared" si="31"/>
        <v>0.8978665107</v>
      </c>
      <c r="P157" s="23">
        <f t="shared" si="31"/>
        <v>0.8747647012</v>
      </c>
      <c r="Q157" s="23">
        <f t="shared" si="31"/>
        <v>0.9880217903</v>
      </c>
      <c r="R157" s="23">
        <f t="shared" si="31"/>
        <v>1</v>
      </c>
      <c r="S157" s="23">
        <f t="shared" si="31"/>
        <v>0.9619148902</v>
      </c>
      <c r="T157" s="23">
        <f t="shared" si="31"/>
        <v>0.9464375777</v>
      </c>
      <c r="U157" s="23">
        <f t="shared" si="31"/>
        <v>0.8987318613</v>
      </c>
      <c r="V157" s="23">
        <f t="shared" si="31"/>
        <v>0.9011282391</v>
      </c>
      <c r="W157" s="23">
        <f t="shared" si="31"/>
        <v>0.9188093002</v>
      </c>
      <c r="X157" s="23">
        <f t="shared" si="31"/>
        <v>0.9166885153</v>
      </c>
      <c r="Y157" s="23">
        <f t="shared" si="31"/>
        <v>0.8848979831</v>
      </c>
      <c r="Z157" s="23">
        <f t="shared" si="31"/>
        <v>0.9477313358</v>
      </c>
      <c r="AA157" s="23">
        <f t="shared" si="31"/>
        <v>0.9147072516</v>
      </c>
      <c r="AB157" s="23">
        <f t="shared" si="31"/>
        <v>0.8643063845</v>
      </c>
      <c r="AC157" s="23">
        <f t="shared" si="31"/>
        <v>0.8541979573</v>
      </c>
      <c r="AD157" s="23">
        <f t="shared" si="31"/>
        <v>0.7742240805</v>
      </c>
      <c r="AE157" s="23">
        <f t="shared" si="31"/>
        <v>0.7626868221</v>
      </c>
      <c r="AF157" s="23">
        <f t="shared" si="31"/>
        <v>0.8038689404</v>
      </c>
      <c r="AG157" s="23">
        <f t="shared" si="31"/>
        <v>0.7734066666</v>
      </c>
      <c r="AH157" s="23">
        <f t="shared" si="31"/>
        <v>0.7648532316</v>
      </c>
      <c r="AI157" s="23">
        <f t="shared" si="31"/>
        <v>0.7475856176</v>
      </c>
      <c r="AJ157" s="23">
        <f t="shared" si="31"/>
        <v>0.7537425475</v>
      </c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</row>
    <row r="158" ht="14.25" customHeight="1">
      <c r="A158" s="25" t="s">
        <v>44</v>
      </c>
      <c r="B158" s="9"/>
      <c r="C158" s="9"/>
      <c r="D158" s="9"/>
      <c r="E158" s="9"/>
      <c r="F158" s="9"/>
      <c r="G158" s="9"/>
      <c r="H158" s="9"/>
      <c r="I158" s="26">
        <v>-19.0</v>
      </c>
      <c r="J158" s="26">
        <v>-18.0</v>
      </c>
      <c r="K158" s="26">
        <v>-17.0</v>
      </c>
      <c r="L158" s="26">
        <v>-16.0</v>
      </c>
      <c r="M158" s="26">
        <v>-15.0</v>
      </c>
      <c r="N158" s="26">
        <v>-14.0</v>
      </c>
      <c r="O158" s="26">
        <v>-13.0</v>
      </c>
      <c r="P158" s="26">
        <v>-12.0</v>
      </c>
      <c r="Q158" s="26">
        <v>-11.0</v>
      </c>
      <c r="R158" s="26">
        <v>-10.0</v>
      </c>
      <c r="S158" s="26">
        <v>-9.0</v>
      </c>
      <c r="T158" s="26">
        <v>-8.0</v>
      </c>
      <c r="U158" s="26">
        <v>-7.0</v>
      </c>
      <c r="V158" s="26">
        <v>-6.0</v>
      </c>
      <c r="W158" s="26">
        <v>-5.0</v>
      </c>
      <c r="X158" s="26">
        <v>-4.0</v>
      </c>
      <c r="Y158" s="26">
        <v>-3.0</v>
      </c>
      <c r="Z158" s="26">
        <v>-2.0</v>
      </c>
      <c r="AA158" s="26">
        <v>-1.0</v>
      </c>
      <c r="AB158" s="26">
        <v>0.0</v>
      </c>
      <c r="AC158" s="26">
        <v>1.0</v>
      </c>
      <c r="AD158" s="26">
        <v>2.0</v>
      </c>
      <c r="AE158" s="26">
        <v>3.0</v>
      </c>
      <c r="AF158" s="26">
        <v>4.0</v>
      </c>
      <c r="AG158" s="26">
        <v>5.0</v>
      </c>
      <c r="AH158" s="26">
        <v>6.0</v>
      </c>
      <c r="AI158" s="26">
        <v>7.0</v>
      </c>
      <c r="AJ158" s="26">
        <v>8.0</v>
      </c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</row>
    <row r="159" ht="14.25" customHeight="1">
      <c r="A159" s="25" t="s">
        <v>47</v>
      </c>
      <c r="B159" s="9"/>
      <c r="C159" s="9"/>
      <c r="D159" s="9"/>
      <c r="E159" s="9"/>
      <c r="F159" s="9"/>
      <c r="G159" s="9"/>
      <c r="H159" s="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 t="s">
        <v>51</v>
      </c>
      <c r="AA159" s="26"/>
      <c r="AB159" s="26"/>
      <c r="AC159" s="26"/>
      <c r="AD159" s="26"/>
      <c r="AE159" s="26"/>
      <c r="AF159" s="26"/>
      <c r="AG159" s="26"/>
      <c r="AH159" s="26"/>
      <c r="AI159" s="26" t="s">
        <v>159</v>
      </c>
      <c r="AJ159" s="26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</row>
    <row r="160" ht="14.25" customHeight="1">
      <c r="A160" s="33" t="s">
        <v>55</v>
      </c>
      <c r="B160" s="40"/>
      <c r="C160" s="40"/>
      <c r="D160" s="40"/>
      <c r="E160" s="40"/>
      <c r="F160" s="40"/>
      <c r="G160" s="40"/>
      <c r="H160" s="40"/>
      <c r="I160" s="34">
        <v>0.0</v>
      </c>
      <c r="J160" s="34">
        <v>0.0</v>
      </c>
      <c r="K160" s="34">
        <v>0.0</v>
      </c>
      <c r="L160" s="34">
        <v>0.0</v>
      </c>
      <c r="M160" s="34">
        <v>0.0</v>
      </c>
      <c r="N160" s="34">
        <v>0.0</v>
      </c>
      <c r="O160" s="34">
        <v>0.0</v>
      </c>
      <c r="P160" s="34">
        <v>0.0</v>
      </c>
      <c r="Q160" s="34">
        <v>0.0</v>
      </c>
      <c r="R160" s="34">
        <v>0.0</v>
      </c>
      <c r="S160" s="34">
        <v>0.0</v>
      </c>
      <c r="T160" s="34">
        <v>0.0</v>
      </c>
      <c r="U160" s="34">
        <v>0.0</v>
      </c>
      <c r="V160" s="34">
        <v>0.0</v>
      </c>
      <c r="W160" s="34">
        <v>0.0</v>
      </c>
      <c r="X160" s="34">
        <v>0.0</v>
      </c>
      <c r="Y160" s="34">
        <v>0.0</v>
      </c>
      <c r="Z160" s="34">
        <v>0.0</v>
      </c>
      <c r="AA160" s="34">
        <v>0.0125</v>
      </c>
      <c r="AB160" s="34">
        <v>0.025</v>
      </c>
      <c r="AC160" s="34">
        <v>0.037500000000000006</v>
      </c>
      <c r="AD160" s="36">
        <v>0.05</v>
      </c>
      <c r="AE160" s="34">
        <v>0.07500000000000001</v>
      </c>
      <c r="AF160" s="34">
        <v>0.1</v>
      </c>
      <c r="AG160" s="34">
        <v>0.125</v>
      </c>
      <c r="AH160" s="36">
        <v>0.15000000000000002</v>
      </c>
      <c r="AI160" s="34">
        <v>0.16</v>
      </c>
      <c r="AJ160" s="34">
        <v>0.16999999999999998</v>
      </c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</row>
    <row r="161" ht="14.25" customHeight="1">
      <c r="A161" s="33" t="s">
        <v>56</v>
      </c>
      <c r="B161" s="40"/>
      <c r="C161" s="40"/>
      <c r="D161" s="40"/>
      <c r="E161" s="40"/>
      <c r="F161" s="40"/>
      <c r="G161" s="40"/>
      <c r="H161" s="40"/>
      <c r="I161" s="43">
        <v>1.0</v>
      </c>
      <c r="J161" s="43">
        <v>1.0</v>
      </c>
      <c r="K161" s="43">
        <v>1.0</v>
      </c>
      <c r="L161" s="43">
        <v>1.0</v>
      </c>
      <c r="M161" s="43">
        <v>1.0</v>
      </c>
      <c r="N161" s="43">
        <v>1.0</v>
      </c>
      <c r="O161" s="43">
        <v>1.0</v>
      </c>
      <c r="P161" s="43">
        <v>1.0</v>
      </c>
      <c r="Q161" s="43">
        <v>1.0</v>
      </c>
      <c r="R161" s="43">
        <v>1.0</v>
      </c>
      <c r="S161" s="43">
        <v>1.0</v>
      </c>
      <c r="T161" s="43">
        <v>1.0</v>
      </c>
      <c r="U161" s="43">
        <v>1.0</v>
      </c>
      <c r="V161" s="43">
        <v>1.0</v>
      </c>
      <c r="W161" s="43">
        <v>1.0</v>
      </c>
      <c r="X161" s="43">
        <v>1.0</v>
      </c>
      <c r="Y161" s="43">
        <v>1.0</v>
      </c>
      <c r="Z161" s="43">
        <v>1.0</v>
      </c>
      <c r="AA161" s="43">
        <v>2.0</v>
      </c>
      <c r="AB161" s="43">
        <v>2.0</v>
      </c>
      <c r="AC161" s="43">
        <v>2.0</v>
      </c>
      <c r="AD161" s="43">
        <v>2.0</v>
      </c>
      <c r="AE161" s="43">
        <v>2.0</v>
      </c>
      <c r="AF161" s="43">
        <v>2.0</v>
      </c>
      <c r="AG161" s="43">
        <v>2.0</v>
      </c>
      <c r="AH161" s="43">
        <v>2.0</v>
      </c>
      <c r="AI161" s="43">
        <v>2.0</v>
      </c>
      <c r="AJ161" s="43">
        <v>2.0</v>
      </c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</row>
    <row r="162" ht="14.25" customHeight="1">
      <c r="A162" s="33" t="s">
        <v>153</v>
      </c>
      <c r="B162" s="40"/>
      <c r="C162" s="40"/>
      <c r="D162" s="40"/>
      <c r="E162" s="40"/>
      <c r="F162" s="40"/>
      <c r="G162" s="40"/>
      <c r="H162" s="40"/>
      <c r="I162" s="34">
        <v>0.0</v>
      </c>
      <c r="J162" s="34">
        <v>0.0</v>
      </c>
      <c r="K162" s="34">
        <v>0.0</v>
      </c>
      <c r="L162" s="34">
        <v>0.0</v>
      </c>
      <c r="M162" s="34">
        <v>0.0</v>
      </c>
      <c r="N162" s="34">
        <v>0.0</v>
      </c>
      <c r="O162" s="34">
        <v>0.0</v>
      </c>
      <c r="P162" s="34">
        <v>0.0</v>
      </c>
      <c r="Q162" s="34">
        <v>0.0</v>
      </c>
      <c r="R162" s="34">
        <v>0.0</v>
      </c>
      <c r="S162" s="34">
        <v>0.0</v>
      </c>
      <c r="T162" s="34">
        <v>0.0</v>
      </c>
      <c r="U162" s="34">
        <v>0.0</v>
      </c>
      <c r="V162" s="34">
        <v>0.0</v>
      </c>
      <c r="W162" s="34">
        <v>0.0</v>
      </c>
      <c r="X162" s="34">
        <v>0.0</v>
      </c>
      <c r="Y162" s="34">
        <v>0.0</v>
      </c>
      <c r="Z162" s="34">
        <v>0.0</v>
      </c>
      <c r="AA162" s="34">
        <v>0.0</v>
      </c>
      <c r="AB162" s="34">
        <v>0.0</v>
      </c>
      <c r="AC162" s="34">
        <v>0.0</v>
      </c>
      <c r="AD162" s="34">
        <v>0.0</v>
      </c>
      <c r="AE162" s="34">
        <v>0.0</v>
      </c>
      <c r="AF162" s="34">
        <v>0.0</v>
      </c>
      <c r="AG162" s="34">
        <v>0.0</v>
      </c>
      <c r="AH162" s="34">
        <v>0.0</v>
      </c>
      <c r="AI162" s="34">
        <v>0.0</v>
      </c>
      <c r="AJ162" s="34">
        <v>0.01</v>
      </c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</row>
    <row r="163" ht="14.25" customHeight="1">
      <c r="A163" s="70" t="s">
        <v>97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4">
        <v>22.07389308943078</v>
      </c>
      <c r="L163" s="14">
        <v>21.30261209817501</v>
      </c>
      <c r="M163" s="14">
        <v>21.87300749055273</v>
      </c>
      <c r="N163" s="14">
        <v>22.07503615896577</v>
      </c>
      <c r="O163" s="14">
        <v>21.77065954203776</v>
      </c>
      <c r="P163" s="14">
        <v>21.91569097359526</v>
      </c>
      <c r="Q163" s="14">
        <v>22.35792672917591</v>
      </c>
      <c r="R163" s="14">
        <v>22.43968296734986</v>
      </c>
      <c r="S163" s="14">
        <v>21.49503821940405</v>
      </c>
      <c r="T163" s="14">
        <v>21.34522761002259</v>
      </c>
      <c r="U163" s="14">
        <v>22.36386231760152</v>
      </c>
      <c r="V163" s="14">
        <v>21.2879465807749</v>
      </c>
      <c r="W163" s="14">
        <v>21.78853432517387</v>
      </c>
      <c r="X163" s="14">
        <v>22.0225296038765</v>
      </c>
      <c r="Y163" s="14">
        <v>22.16386185642972</v>
      </c>
      <c r="Z163" s="14">
        <v>22.36014413562542</v>
      </c>
      <c r="AA163" s="14">
        <v>21.7956733512857</v>
      </c>
      <c r="AB163" s="14">
        <v>21.93826650248402</v>
      </c>
      <c r="AC163" s="14">
        <v>21.206621205334</v>
      </c>
      <c r="AD163" s="14">
        <v>19.13696848654462</v>
      </c>
      <c r="AE163" s="14">
        <v>20.01570156096213</v>
      </c>
      <c r="AF163" s="14">
        <v>19.39005598032652</v>
      </c>
      <c r="AG163" s="14">
        <v>18.51288160496034</v>
      </c>
      <c r="AH163" s="14">
        <v>19.26055214136548</v>
      </c>
      <c r="AI163" s="14">
        <v>19.22701057735175</v>
      </c>
      <c r="AJ163" s="14">
        <v>17.96433273178573</v>
      </c>
      <c r="AK163" s="14">
        <v>16.94593017050022</v>
      </c>
      <c r="AL163" s="14">
        <v>16.93908418590344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</row>
    <row r="164" ht="14.25" customHeight="1">
      <c r="A164" s="21" t="s">
        <v>39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3">
        <f t="shared" ref="K164:AL164" si="32">K163/MAX(163:163)</f>
        <v>0.983698973</v>
      </c>
      <c r="L164" s="23">
        <f t="shared" si="32"/>
        <v>0.9493276767</v>
      </c>
      <c r="M164" s="23">
        <f t="shared" si="32"/>
        <v>0.9747467254</v>
      </c>
      <c r="N164" s="23">
        <f t="shared" si="32"/>
        <v>0.9837499126</v>
      </c>
      <c r="O164" s="23">
        <f t="shared" si="32"/>
        <v>0.9701857006</v>
      </c>
      <c r="P164" s="23">
        <f t="shared" si="32"/>
        <v>0.9766488682</v>
      </c>
      <c r="Q164" s="23">
        <f t="shared" si="32"/>
        <v>0.9963566224</v>
      </c>
      <c r="R164" s="23">
        <f t="shared" si="32"/>
        <v>1</v>
      </c>
      <c r="S164" s="23">
        <f t="shared" si="32"/>
        <v>0.957902937</v>
      </c>
      <c r="T164" s="23">
        <f t="shared" si="32"/>
        <v>0.9512267906</v>
      </c>
      <c r="U164" s="23">
        <f t="shared" si="32"/>
        <v>0.9966211354</v>
      </c>
      <c r="V164" s="23">
        <f t="shared" si="32"/>
        <v>0.948674124</v>
      </c>
      <c r="W164" s="23">
        <f t="shared" si="32"/>
        <v>0.9709822709</v>
      </c>
      <c r="X164" s="23">
        <f t="shared" si="32"/>
        <v>0.9814100153</v>
      </c>
      <c r="Y164" s="23">
        <f t="shared" si="32"/>
        <v>0.987708333</v>
      </c>
      <c r="Z164" s="23">
        <f t="shared" si="32"/>
        <v>0.9964554387</v>
      </c>
      <c r="AA164" s="23">
        <f t="shared" si="32"/>
        <v>0.9713004138</v>
      </c>
      <c r="AB164" s="23">
        <f t="shared" si="32"/>
        <v>0.9776549221</v>
      </c>
      <c r="AC164" s="23">
        <f t="shared" si="32"/>
        <v>0.9450499473</v>
      </c>
      <c r="AD164" s="23">
        <f t="shared" si="32"/>
        <v>0.8528181309</v>
      </c>
      <c r="AE164" s="23">
        <f t="shared" si="32"/>
        <v>0.8919779121</v>
      </c>
      <c r="AF164" s="23">
        <f t="shared" si="32"/>
        <v>0.8640966991</v>
      </c>
      <c r="AG164" s="23">
        <f t="shared" si="32"/>
        <v>0.8250063796</v>
      </c>
      <c r="AH164" s="23">
        <f t="shared" si="32"/>
        <v>0.8583255017</v>
      </c>
      <c r="AI164" s="23">
        <f t="shared" si="32"/>
        <v>0.8568307585</v>
      </c>
      <c r="AJ164" s="23">
        <f t="shared" si="32"/>
        <v>0.8005608973</v>
      </c>
      <c r="AK164" s="23">
        <f t="shared" si="32"/>
        <v>0.7551768978</v>
      </c>
      <c r="AL164" s="23">
        <f t="shared" si="32"/>
        <v>0.7548718139</v>
      </c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</row>
    <row r="165" ht="14.25" customHeight="1">
      <c r="A165" s="25" t="s">
        <v>44</v>
      </c>
      <c r="B165" s="9"/>
      <c r="C165" s="9"/>
      <c r="D165" s="9"/>
      <c r="E165" s="9"/>
      <c r="F165" s="9"/>
      <c r="G165" s="9"/>
      <c r="H165" s="9"/>
      <c r="I165" s="9"/>
      <c r="J165" s="9"/>
      <c r="K165" s="26">
        <v>-17.0</v>
      </c>
      <c r="L165" s="26">
        <v>-16.0</v>
      </c>
      <c r="M165" s="26">
        <v>-15.0</v>
      </c>
      <c r="N165" s="26">
        <v>-14.0</v>
      </c>
      <c r="O165" s="26">
        <v>-13.0</v>
      </c>
      <c r="P165" s="26">
        <v>-12.0</v>
      </c>
      <c r="Q165" s="26">
        <v>-11.0</v>
      </c>
      <c r="R165" s="26">
        <v>-10.0</v>
      </c>
      <c r="S165" s="26">
        <v>-9.0</v>
      </c>
      <c r="T165" s="26">
        <v>-8.0</v>
      </c>
      <c r="U165" s="26">
        <v>-7.0</v>
      </c>
      <c r="V165" s="26">
        <v>-6.0</v>
      </c>
      <c r="W165" s="26">
        <v>-5.0</v>
      </c>
      <c r="X165" s="26">
        <v>-4.0</v>
      </c>
      <c r="Y165" s="26">
        <v>-3.0</v>
      </c>
      <c r="Z165" s="26">
        <v>-2.0</v>
      </c>
      <c r="AA165" s="26">
        <v>-1.0</v>
      </c>
      <c r="AB165" s="26">
        <v>0.0</v>
      </c>
      <c r="AC165" s="26">
        <v>1.0</v>
      </c>
      <c r="AD165" s="26">
        <v>2.0</v>
      </c>
      <c r="AE165" s="26">
        <v>3.0</v>
      </c>
      <c r="AF165" s="26">
        <v>4.0</v>
      </c>
      <c r="AG165" s="26">
        <v>5.0</v>
      </c>
      <c r="AH165" s="26">
        <v>6.0</v>
      </c>
      <c r="AI165" s="26">
        <v>7.0</v>
      </c>
      <c r="AJ165" s="26">
        <v>8.0</v>
      </c>
      <c r="AK165" s="26">
        <v>9.0</v>
      </c>
      <c r="AL165" s="26">
        <v>10.0</v>
      </c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</row>
    <row r="166" ht="14.25" customHeight="1">
      <c r="A166" s="25" t="s">
        <v>47</v>
      </c>
      <c r="B166" s="9"/>
      <c r="C166" s="9"/>
      <c r="D166" s="9"/>
      <c r="E166" s="9"/>
      <c r="F166" s="9"/>
      <c r="G166" s="9"/>
      <c r="H166" s="9"/>
      <c r="I166" s="9"/>
      <c r="J166" s="9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 t="s">
        <v>51</v>
      </c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</row>
    <row r="167" ht="14.25" customHeight="1">
      <c r="A167" s="33" t="s">
        <v>55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34">
        <v>0.0</v>
      </c>
      <c r="L167" s="34">
        <v>0.0</v>
      </c>
      <c r="M167" s="34">
        <v>0.0</v>
      </c>
      <c r="N167" s="34">
        <v>0.0</v>
      </c>
      <c r="O167" s="34">
        <v>0.0</v>
      </c>
      <c r="P167" s="34">
        <v>0.0</v>
      </c>
      <c r="Q167" s="34">
        <v>0.0</v>
      </c>
      <c r="R167" s="34">
        <v>0.0</v>
      </c>
      <c r="S167" s="34">
        <v>0.0</v>
      </c>
      <c r="T167" s="34">
        <v>0.0</v>
      </c>
      <c r="U167" s="34">
        <v>0.0</v>
      </c>
      <c r="V167" s="34">
        <v>0.0</v>
      </c>
      <c r="W167" s="34">
        <v>0.0</v>
      </c>
      <c r="X167" s="34">
        <v>0.0</v>
      </c>
      <c r="Y167" s="34">
        <v>0.0</v>
      </c>
      <c r="Z167" s="34">
        <v>0.0</v>
      </c>
      <c r="AA167" s="34">
        <v>0.0</v>
      </c>
      <c r="AB167" s="36">
        <v>0.057</v>
      </c>
      <c r="AC167" s="36">
        <v>0.057</v>
      </c>
      <c r="AD167" s="36">
        <v>0.062</v>
      </c>
      <c r="AE167" s="36">
        <v>0.067</v>
      </c>
      <c r="AF167" s="36">
        <v>0.092</v>
      </c>
      <c r="AG167" s="36">
        <v>0.097</v>
      </c>
      <c r="AH167" s="36">
        <v>0.102</v>
      </c>
      <c r="AI167" s="36">
        <v>0.107</v>
      </c>
      <c r="AJ167" s="36">
        <v>0.112</v>
      </c>
      <c r="AK167" s="36">
        <v>0.137</v>
      </c>
      <c r="AL167" s="36">
        <v>0.142</v>
      </c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</row>
    <row r="168" ht="14.25" customHeight="1">
      <c r="A168" s="33" t="s">
        <v>56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3">
        <v>1.0</v>
      </c>
      <c r="L168" s="43">
        <v>1.0</v>
      </c>
      <c r="M168" s="43">
        <v>1.0</v>
      </c>
      <c r="N168" s="43">
        <v>1.0</v>
      </c>
      <c r="O168" s="43">
        <v>1.0</v>
      </c>
      <c r="P168" s="43">
        <v>1.0</v>
      </c>
      <c r="Q168" s="43">
        <v>1.0</v>
      </c>
      <c r="R168" s="43">
        <v>1.0</v>
      </c>
      <c r="S168" s="43">
        <v>1.0</v>
      </c>
      <c r="T168" s="43">
        <v>1.0</v>
      </c>
      <c r="U168" s="43">
        <v>1.0</v>
      </c>
      <c r="V168" s="43">
        <v>1.0</v>
      </c>
      <c r="W168" s="43">
        <v>1.0</v>
      </c>
      <c r="X168" s="43">
        <v>1.0</v>
      </c>
      <c r="Y168" s="43">
        <v>1.0</v>
      </c>
      <c r="Z168" s="43">
        <v>1.0</v>
      </c>
      <c r="AA168" s="43">
        <v>1.0</v>
      </c>
      <c r="AB168" s="43">
        <v>1.0</v>
      </c>
      <c r="AC168" s="43">
        <v>1.0</v>
      </c>
      <c r="AD168" s="43">
        <v>1.0</v>
      </c>
      <c r="AE168" s="43">
        <v>1.0</v>
      </c>
      <c r="AF168" s="43">
        <v>1.0</v>
      </c>
      <c r="AG168" s="43">
        <v>1.0</v>
      </c>
      <c r="AH168" s="43">
        <v>1.0</v>
      </c>
      <c r="AI168" s="43">
        <v>1.0</v>
      </c>
      <c r="AJ168" s="43">
        <v>1.0</v>
      </c>
      <c r="AK168" s="43">
        <v>1.0</v>
      </c>
      <c r="AL168" s="43">
        <v>1.0</v>
      </c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</row>
    <row r="169" ht="14.25" customHeight="1">
      <c r="A169" s="33" t="s">
        <v>153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34">
        <v>0.0</v>
      </c>
      <c r="L169" s="34">
        <v>0.0</v>
      </c>
      <c r="M169" s="34">
        <v>0.0</v>
      </c>
      <c r="N169" s="34">
        <v>0.0</v>
      </c>
      <c r="O169" s="34">
        <v>0.0</v>
      </c>
      <c r="P169" s="34">
        <v>0.0</v>
      </c>
      <c r="Q169" s="34">
        <v>0.0</v>
      </c>
      <c r="R169" s="34">
        <v>0.0</v>
      </c>
      <c r="S169" s="34">
        <v>0.0</v>
      </c>
      <c r="T169" s="34">
        <v>0.0</v>
      </c>
      <c r="U169" s="34">
        <v>0.0</v>
      </c>
      <c r="V169" s="34">
        <v>0.0</v>
      </c>
      <c r="W169" s="34">
        <v>0.0</v>
      </c>
      <c r="X169" s="34">
        <v>0.0</v>
      </c>
      <c r="Y169" s="34">
        <v>0.0</v>
      </c>
      <c r="Z169" s="34">
        <v>0.0</v>
      </c>
      <c r="AA169" s="34">
        <v>0.0</v>
      </c>
      <c r="AB169" s="34">
        <v>1.3E-5</v>
      </c>
      <c r="AC169" s="34">
        <v>3.0E-5</v>
      </c>
      <c r="AD169" s="34">
        <v>6.3E-5</v>
      </c>
      <c r="AE169" s="34">
        <v>1.2E-4</v>
      </c>
      <c r="AF169" s="34">
        <v>2.03E-4</v>
      </c>
      <c r="AG169" s="34">
        <v>3.25E-4</v>
      </c>
      <c r="AH169" s="34">
        <v>5.1E-4</v>
      </c>
      <c r="AI169" s="34">
        <v>8.4E-4</v>
      </c>
      <c r="AJ169" s="34">
        <v>0.00144</v>
      </c>
      <c r="AK169" s="34">
        <v>0.0025</v>
      </c>
      <c r="AL169" s="34">
        <v>0.002933</v>
      </c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</row>
    <row r="170" ht="14.25" customHeight="1">
      <c r="A170" s="12" t="s">
        <v>98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4">
        <v>8.818934949274453</v>
      </c>
      <c r="M170" s="14">
        <v>10.66095761286745</v>
      </c>
      <c r="N170" s="14">
        <v>12.86278405096417</v>
      </c>
      <c r="O170" s="14">
        <v>10.64612974967841</v>
      </c>
      <c r="P170" s="14">
        <v>12.60317723341723</v>
      </c>
      <c r="Q170" s="14">
        <v>11.86267673884614</v>
      </c>
      <c r="R170" s="14">
        <v>13.19637034568356</v>
      </c>
      <c r="S170" s="14">
        <v>13.21346290203286</v>
      </c>
      <c r="T170" s="14">
        <v>13.38605834308145</v>
      </c>
      <c r="U170" s="14">
        <v>12.65054111100856</v>
      </c>
      <c r="V170" s="14">
        <v>11.10667810942417</v>
      </c>
      <c r="W170" s="14">
        <v>11.55940998264424</v>
      </c>
      <c r="X170" s="14">
        <v>10.92183590789903</v>
      </c>
      <c r="Y170" s="14">
        <v>10.67792217701526</v>
      </c>
      <c r="Z170" s="14">
        <v>10.10359034486749</v>
      </c>
      <c r="AA170" s="14">
        <v>10.41725871782101</v>
      </c>
      <c r="AB170" s="14">
        <v>9.836907478025022</v>
      </c>
      <c r="AC170" s="14">
        <v>10.40887403109546</v>
      </c>
      <c r="AD170" s="14">
        <v>10.05088627166315</v>
      </c>
      <c r="AE170" s="14">
        <v>10.59977899246892</v>
      </c>
      <c r="AF170" s="14">
        <v>10.38403475759925</v>
      </c>
      <c r="AG170" s="14">
        <v>10.41220388051466</v>
      </c>
      <c r="AH170" s="14">
        <v>9.93118475333029</v>
      </c>
      <c r="AI170" s="14">
        <v>9.55744250279898</v>
      </c>
      <c r="AJ170" s="14">
        <v>10.02239346090097</v>
      </c>
      <c r="AK170" s="14">
        <v>10.26363985324857</v>
      </c>
      <c r="AL170" s="14">
        <v>9.149051110724784</v>
      </c>
      <c r="AM170" s="14">
        <v>9.514002149805888</v>
      </c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</row>
    <row r="171" ht="14.25" customHeight="1">
      <c r="A171" s="21" t="s">
        <v>39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3">
        <f t="shared" ref="L171:AM171" si="33">L170/MAX(170:170)</f>
        <v>0.6588149195</v>
      </c>
      <c r="M171" s="23">
        <f t="shared" si="33"/>
        <v>0.7964224673</v>
      </c>
      <c r="N171" s="23">
        <f t="shared" si="33"/>
        <v>0.9609090086</v>
      </c>
      <c r="O171" s="23">
        <f t="shared" si="33"/>
        <v>0.7953147578</v>
      </c>
      <c r="P171" s="23">
        <f t="shared" si="33"/>
        <v>0.9415151877</v>
      </c>
      <c r="Q171" s="23">
        <f t="shared" si="33"/>
        <v>0.8861964019</v>
      </c>
      <c r="R171" s="23">
        <f t="shared" si="33"/>
        <v>0.9858294359</v>
      </c>
      <c r="S171" s="23">
        <f t="shared" si="33"/>
        <v>0.9871063283</v>
      </c>
      <c r="T171" s="23">
        <f t="shared" si="33"/>
        <v>1</v>
      </c>
      <c r="U171" s="23">
        <f t="shared" si="33"/>
        <v>0.9450534868</v>
      </c>
      <c r="V171" s="23">
        <f t="shared" si="33"/>
        <v>0.8297198342</v>
      </c>
      <c r="W171" s="23">
        <f t="shared" si="33"/>
        <v>0.8635409832</v>
      </c>
      <c r="X171" s="23">
        <f t="shared" si="33"/>
        <v>0.8159112734</v>
      </c>
      <c r="Y171" s="23">
        <f t="shared" si="33"/>
        <v>0.7976897981</v>
      </c>
      <c r="Z171" s="23">
        <f t="shared" si="33"/>
        <v>0.7547845741</v>
      </c>
      <c r="AA171" s="23">
        <f t="shared" si="33"/>
        <v>0.7782170413</v>
      </c>
      <c r="AB171" s="23">
        <f t="shared" si="33"/>
        <v>0.7348621398</v>
      </c>
      <c r="AC171" s="23">
        <f t="shared" si="33"/>
        <v>0.7775906667</v>
      </c>
      <c r="AD171" s="23">
        <f t="shared" si="33"/>
        <v>0.7508473379</v>
      </c>
      <c r="AE171" s="23">
        <f t="shared" si="33"/>
        <v>0.7918521435</v>
      </c>
      <c r="AF171" s="23">
        <f t="shared" si="33"/>
        <v>0.7757350589</v>
      </c>
      <c r="AG171" s="23">
        <f t="shared" si="33"/>
        <v>0.7778394217</v>
      </c>
      <c r="AH171" s="23">
        <f t="shared" si="33"/>
        <v>0.741905085</v>
      </c>
      <c r="AI171" s="23">
        <f t="shared" si="33"/>
        <v>0.7139848235</v>
      </c>
      <c r="AJ171" s="23">
        <f t="shared" si="33"/>
        <v>0.7487187941</v>
      </c>
      <c r="AK171" s="23">
        <f t="shared" si="33"/>
        <v>0.766741007</v>
      </c>
      <c r="AL171" s="23">
        <f t="shared" si="33"/>
        <v>0.683476112</v>
      </c>
      <c r="AM171" s="23">
        <f t="shared" si="33"/>
        <v>0.7107396297</v>
      </c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</row>
    <row r="172" ht="14.25" customHeight="1">
      <c r="A172" s="25" t="s">
        <v>44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26">
        <v>-16.0</v>
      </c>
      <c r="M172" s="26">
        <v>-15.0</v>
      </c>
      <c r="N172" s="26">
        <v>-14.0</v>
      </c>
      <c r="O172" s="26">
        <v>-13.0</v>
      </c>
      <c r="P172" s="26">
        <v>-12.0</v>
      </c>
      <c r="Q172" s="26">
        <v>-11.0</v>
      </c>
      <c r="R172" s="26">
        <v>-10.0</v>
      </c>
      <c r="S172" s="26">
        <v>-9.0</v>
      </c>
      <c r="T172" s="26">
        <v>-8.0</v>
      </c>
      <c r="U172" s="26">
        <v>-7.0</v>
      </c>
      <c r="V172" s="26">
        <v>-6.0</v>
      </c>
      <c r="W172" s="26">
        <v>-5.0</v>
      </c>
      <c r="X172" s="26">
        <v>-4.0</v>
      </c>
      <c r="Y172" s="26">
        <v>-3.0</v>
      </c>
      <c r="Z172" s="26">
        <v>-2.0</v>
      </c>
      <c r="AA172" s="26">
        <v>-1.0</v>
      </c>
      <c r="AB172" s="26">
        <v>0.0</v>
      </c>
      <c r="AC172" s="26">
        <v>1.0</v>
      </c>
      <c r="AD172" s="26">
        <v>2.0</v>
      </c>
      <c r="AE172" s="26">
        <v>3.0</v>
      </c>
      <c r="AF172" s="26">
        <v>4.0</v>
      </c>
      <c r="AG172" s="26">
        <v>5.0</v>
      </c>
      <c r="AH172" s="26">
        <v>6.0</v>
      </c>
      <c r="AI172" s="26">
        <v>7.0</v>
      </c>
      <c r="AJ172" s="26">
        <v>8.0</v>
      </c>
      <c r="AK172" s="26">
        <v>9.0</v>
      </c>
      <c r="AL172" s="26">
        <v>10.0</v>
      </c>
      <c r="AM172" s="26">
        <v>11.0</v>
      </c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</row>
    <row r="173" ht="14.25" customHeight="1">
      <c r="A173" s="25" t="s">
        <v>47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 t="s">
        <v>173</v>
      </c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</row>
    <row r="174" ht="14.25" customHeight="1">
      <c r="A174" s="33" t="s">
        <v>55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34">
        <v>0.0</v>
      </c>
      <c r="M174" s="34">
        <v>0.0</v>
      </c>
      <c r="N174" s="34">
        <v>0.0</v>
      </c>
      <c r="O174" s="34">
        <v>0.0</v>
      </c>
      <c r="P174" s="34">
        <v>0.0</v>
      </c>
      <c r="Q174" s="34">
        <v>0.0</v>
      </c>
      <c r="R174" s="34">
        <v>0.0</v>
      </c>
      <c r="S174" s="34">
        <v>0.0</v>
      </c>
      <c r="T174" s="34">
        <v>0.0</v>
      </c>
      <c r="U174" s="34">
        <v>0.0</v>
      </c>
      <c r="V174" s="34">
        <v>0.0</v>
      </c>
      <c r="W174" s="34">
        <v>0.0</v>
      </c>
      <c r="X174" s="34">
        <v>0.0</v>
      </c>
      <c r="Y174" s="34">
        <v>0.0</v>
      </c>
      <c r="Z174" s="34">
        <v>0.0</v>
      </c>
      <c r="AA174" s="34">
        <v>0.01</v>
      </c>
      <c r="AB174" s="34">
        <v>0.02</v>
      </c>
      <c r="AC174" s="36">
        <v>0.03</v>
      </c>
      <c r="AD174" s="36">
        <v>0.035</v>
      </c>
      <c r="AE174" s="36">
        <v>0.04</v>
      </c>
      <c r="AF174" s="36">
        <v>0.045</v>
      </c>
      <c r="AG174" s="36">
        <v>0.055</v>
      </c>
      <c r="AH174" s="36">
        <v>0.065</v>
      </c>
      <c r="AI174" s="36">
        <v>0.075</v>
      </c>
      <c r="AJ174" s="36">
        <v>0.085</v>
      </c>
      <c r="AK174" s="36">
        <v>0.085</v>
      </c>
      <c r="AL174" s="36">
        <v>0.1</v>
      </c>
      <c r="AM174" s="36">
        <v>0.115</v>
      </c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</row>
    <row r="175" ht="14.25" customHeight="1">
      <c r="A175" s="33" t="s">
        <v>56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3">
        <v>1.0</v>
      </c>
      <c r="M175" s="43">
        <v>1.0</v>
      </c>
      <c r="N175" s="43">
        <v>1.0</v>
      </c>
      <c r="O175" s="43">
        <v>1.0</v>
      </c>
      <c r="P175" s="43">
        <v>1.0</v>
      </c>
      <c r="Q175" s="43">
        <v>1.0</v>
      </c>
      <c r="R175" s="43">
        <v>1.0</v>
      </c>
      <c r="S175" s="43">
        <v>1.0</v>
      </c>
      <c r="T175" s="43">
        <v>1.0</v>
      </c>
      <c r="U175" s="43">
        <v>1.0</v>
      </c>
      <c r="V175" s="43">
        <v>1.0</v>
      </c>
      <c r="W175" s="43">
        <v>1.0</v>
      </c>
      <c r="X175" s="43">
        <v>1.0</v>
      </c>
      <c r="Y175" s="43">
        <v>1.0</v>
      </c>
      <c r="Z175" s="43">
        <v>1.0</v>
      </c>
      <c r="AA175" s="43">
        <v>1.0</v>
      </c>
      <c r="AB175" s="43">
        <v>1.0</v>
      </c>
      <c r="AC175" s="43">
        <v>1.0</v>
      </c>
      <c r="AD175" s="43">
        <v>1.0</v>
      </c>
      <c r="AE175" s="43">
        <v>1.0</v>
      </c>
      <c r="AF175" s="43">
        <v>1.0</v>
      </c>
      <c r="AG175" s="43">
        <v>1.0</v>
      </c>
      <c r="AH175" s="43">
        <v>1.0</v>
      </c>
      <c r="AI175" s="43">
        <v>1.0</v>
      </c>
      <c r="AJ175" s="43">
        <v>1.0</v>
      </c>
      <c r="AK175" s="43">
        <v>1.0</v>
      </c>
      <c r="AL175" s="43">
        <v>1.0</v>
      </c>
      <c r="AM175" s="43">
        <v>1.0</v>
      </c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</row>
    <row r="176" ht="14.25" customHeight="1">
      <c r="A176" s="33" t="s">
        <v>153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34">
        <v>0.0</v>
      </c>
      <c r="M176" s="34">
        <v>0.0</v>
      </c>
      <c r="N176" s="34">
        <v>0.0</v>
      </c>
      <c r="O176" s="34">
        <v>0.0</v>
      </c>
      <c r="P176" s="34">
        <v>0.0</v>
      </c>
      <c r="Q176" s="34">
        <v>0.0</v>
      </c>
      <c r="R176" s="34">
        <v>0.0</v>
      </c>
      <c r="S176" s="34">
        <v>0.0</v>
      </c>
      <c r="T176" s="34">
        <v>0.0</v>
      </c>
      <c r="U176" s="34">
        <v>0.0</v>
      </c>
      <c r="V176" s="34">
        <v>0.0</v>
      </c>
      <c r="W176" s="34">
        <v>0.0</v>
      </c>
      <c r="X176" s="34">
        <v>0.0</v>
      </c>
      <c r="Y176" s="34">
        <v>0.0</v>
      </c>
      <c r="Z176" s="34">
        <v>0.0</v>
      </c>
      <c r="AA176" s="34">
        <v>0.0</v>
      </c>
      <c r="AB176" s="34">
        <v>0.0</v>
      </c>
      <c r="AC176" s="34">
        <v>0.0</v>
      </c>
      <c r="AD176" s="34">
        <v>0.0</v>
      </c>
      <c r="AE176" s="34">
        <v>0.0</v>
      </c>
      <c r="AF176" s="34">
        <v>0.0</v>
      </c>
      <c r="AG176" s="34">
        <v>0.0</v>
      </c>
      <c r="AH176" s="34">
        <v>0.0</v>
      </c>
      <c r="AI176" s="34">
        <v>0.0</v>
      </c>
      <c r="AJ176" s="34">
        <v>0.0</v>
      </c>
      <c r="AK176" s="34">
        <v>0.0</v>
      </c>
      <c r="AL176" s="34">
        <v>0.0</v>
      </c>
      <c r="AM176" s="34">
        <v>0.0</v>
      </c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</row>
    <row r="177" ht="14.25" customHeight="1">
      <c r="A177" s="12" t="s">
        <v>104</v>
      </c>
      <c r="B177" s="14">
        <v>9.677522826310996</v>
      </c>
      <c r="C177" s="14">
        <v>9.931124545927315</v>
      </c>
      <c r="D177" s="14">
        <v>10.65959901853435</v>
      </c>
      <c r="E177" s="14">
        <v>10.67264120391859</v>
      </c>
      <c r="F177" s="14">
        <v>10.26091604982913</v>
      </c>
      <c r="G177" s="14">
        <v>10.12530810040749</v>
      </c>
      <c r="H177" s="14">
        <v>10.51808564319828</v>
      </c>
      <c r="I177" s="14">
        <v>10.80173082980138</v>
      </c>
      <c r="J177" s="14">
        <v>10.35246038070781</v>
      </c>
      <c r="K177" s="14">
        <v>10.67440767289961</v>
      </c>
      <c r="L177" s="14">
        <v>10.98719955091798</v>
      </c>
      <c r="M177" s="14">
        <v>10.74017797709309</v>
      </c>
      <c r="N177" s="14">
        <v>10.26341274896849</v>
      </c>
      <c r="O177" s="14">
        <v>10.61253433081271</v>
      </c>
      <c r="P177" s="14">
        <v>11.25885210894853</v>
      </c>
      <c r="Q177" s="14">
        <v>10.88592446381698</v>
      </c>
      <c r="R177" s="14">
        <v>10.65449001562021</v>
      </c>
      <c r="S177" s="14">
        <v>10.38242323780466</v>
      </c>
      <c r="T177" s="14">
        <v>9.457775839231859</v>
      </c>
      <c r="U177" s="14">
        <v>9.812386433714314</v>
      </c>
      <c r="V177" s="14">
        <v>9.352323717905902</v>
      </c>
      <c r="W177" s="14">
        <v>9.222123766700287</v>
      </c>
      <c r="X177" s="14">
        <v>8.675414087405317</v>
      </c>
      <c r="Y177" s="14">
        <v>9.137502514338772</v>
      </c>
      <c r="Z177" s="14">
        <v>9.388138109383032</v>
      </c>
      <c r="AA177" s="14">
        <v>9.800184435640846</v>
      </c>
      <c r="AB177" s="14">
        <v>9.482413546793278</v>
      </c>
      <c r="AC177" s="14">
        <v>9.334248850501641</v>
      </c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</row>
    <row r="178" ht="14.25" customHeight="1">
      <c r="A178" s="21" t="s">
        <v>39</v>
      </c>
      <c r="B178" s="23">
        <f t="shared" ref="B178:AC178" si="34">B177/MAX(177:177)</f>
        <v>0.8595479124</v>
      </c>
      <c r="C178" s="23">
        <f t="shared" si="34"/>
        <v>0.8820725639</v>
      </c>
      <c r="D178" s="23">
        <f t="shared" si="34"/>
        <v>0.946774939</v>
      </c>
      <c r="E178" s="23">
        <f t="shared" si="34"/>
        <v>0.9479333329</v>
      </c>
      <c r="F178" s="23">
        <f t="shared" si="34"/>
        <v>0.9113643159</v>
      </c>
      <c r="G178" s="23">
        <f t="shared" si="34"/>
        <v>0.8993197532</v>
      </c>
      <c r="H178" s="23">
        <f t="shared" si="34"/>
        <v>0.9342058623</v>
      </c>
      <c r="I178" s="23">
        <f t="shared" si="34"/>
        <v>0.9593989445</v>
      </c>
      <c r="J178" s="23">
        <f t="shared" si="34"/>
        <v>0.9194951919</v>
      </c>
      <c r="K178" s="23">
        <f t="shared" si="34"/>
        <v>0.9480902289</v>
      </c>
      <c r="L178" s="23">
        <f t="shared" si="34"/>
        <v>0.9758720911</v>
      </c>
      <c r="M178" s="23">
        <f t="shared" si="34"/>
        <v>0.9539318816</v>
      </c>
      <c r="N178" s="23">
        <f t="shared" si="34"/>
        <v>0.9115860702</v>
      </c>
      <c r="O178" s="23">
        <f t="shared" si="34"/>
        <v>0.9425947004</v>
      </c>
      <c r="P178" s="23">
        <f t="shared" si="34"/>
        <v>1</v>
      </c>
      <c r="Q178" s="23">
        <f t="shared" si="34"/>
        <v>0.966876939</v>
      </c>
      <c r="R178" s="23">
        <f t="shared" si="34"/>
        <v>0.9463211625</v>
      </c>
      <c r="S178" s="23">
        <f t="shared" si="34"/>
        <v>0.922156463</v>
      </c>
      <c r="T178" s="23">
        <f t="shared" si="34"/>
        <v>0.8400302045</v>
      </c>
      <c r="U178" s="23">
        <f t="shared" si="34"/>
        <v>0.8715263633</v>
      </c>
      <c r="V178" s="23">
        <f t="shared" si="34"/>
        <v>0.8306640524</v>
      </c>
      <c r="W178" s="23">
        <f t="shared" si="34"/>
        <v>0.8190998227</v>
      </c>
      <c r="X178" s="23">
        <f t="shared" si="34"/>
        <v>0.770541615</v>
      </c>
      <c r="Y178" s="23">
        <f t="shared" si="34"/>
        <v>0.8115838476</v>
      </c>
      <c r="Z178" s="23">
        <f t="shared" si="34"/>
        <v>0.8338450509</v>
      </c>
      <c r="AA178" s="23">
        <f t="shared" si="34"/>
        <v>0.870442594</v>
      </c>
      <c r="AB178" s="23">
        <f t="shared" si="34"/>
        <v>0.8422185011</v>
      </c>
      <c r="AC178" s="23">
        <f t="shared" si="34"/>
        <v>0.8290586607</v>
      </c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</row>
    <row r="179" ht="14.25" customHeight="1">
      <c r="A179" s="25" t="s">
        <v>44</v>
      </c>
      <c r="B179" s="26">
        <v>-26.0</v>
      </c>
      <c r="C179" s="26">
        <v>-25.0</v>
      </c>
      <c r="D179" s="26">
        <v>-24.0</v>
      </c>
      <c r="E179" s="26">
        <v>-23.0</v>
      </c>
      <c r="F179" s="26">
        <v>-22.0</v>
      </c>
      <c r="G179" s="26">
        <v>-21.0</v>
      </c>
      <c r="H179" s="26">
        <v>-20.0</v>
      </c>
      <c r="I179" s="26">
        <v>-19.0</v>
      </c>
      <c r="J179" s="26">
        <v>-18.0</v>
      </c>
      <c r="K179" s="26">
        <v>-17.0</v>
      </c>
      <c r="L179" s="26">
        <v>-16.0</v>
      </c>
      <c r="M179" s="26">
        <v>-15.0</v>
      </c>
      <c r="N179" s="26">
        <v>-14.0</v>
      </c>
      <c r="O179" s="26">
        <v>-13.0</v>
      </c>
      <c r="P179" s="26">
        <v>-12.0</v>
      </c>
      <c r="Q179" s="26">
        <v>-11.0</v>
      </c>
      <c r="R179" s="26">
        <v>-10.0</v>
      </c>
      <c r="S179" s="26">
        <v>-9.0</v>
      </c>
      <c r="T179" s="26">
        <v>-8.0</v>
      </c>
      <c r="U179" s="26">
        <v>-7.0</v>
      </c>
      <c r="V179" s="26">
        <v>-6.0</v>
      </c>
      <c r="W179" s="26">
        <v>-5.0</v>
      </c>
      <c r="X179" s="26">
        <v>-4.0</v>
      </c>
      <c r="Y179" s="26">
        <v>-3.0</v>
      </c>
      <c r="Z179" s="26">
        <v>-2.0</v>
      </c>
      <c r="AA179" s="26">
        <v>-1.0</v>
      </c>
      <c r="AB179" s="26">
        <v>0.0</v>
      </c>
      <c r="AC179" s="26">
        <v>1.0</v>
      </c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</row>
    <row r="180" ht="14.25" customHeight="1">
      <c r="A180" s="25" t="s">
        <v>47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 t="s">
        <v>173</v>
      </c>
      <c r="AB180" s="26"/>
      <c r="AC180" s="26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</row>
    <row r="181" ht="14.25" customHeight="1">
      <c r="A181" s="33" t="s">
        <v>55</v>
      </c>
      <c r="B181" s="34">
        <v>0.0</v>
      </c>
      <c r="C181" s="34">
        <v>0.0</v>
      </c>
      <c r="D181" s="34">
        <v>0.0</v>
      </c>
      <c r="E181" s="34">
        <v>0.0</v>
      </c>
      <c r="F181" s="34">
        <v>0.0</v>
      </c>
      <c r="G181" s="34">
        <v>0.0</v>
      </c>
      <c r="H181" s="34">
        <v>0.0</v>
      </c>
      <c r="I181" s="34">
        <v>0.0</v>
      </c>
      <c r="J181" s="34">
        <v>0.0</v>
      </c>
      <c r="K181" s="34">
        <v>0.0</v>
      </c>
      <c r="L181" s="34">
        <v>0.0</v>
      </c>
      <c r="M181" s="34">
        <v>0.0</v>
      </c>
      <c r="N181" s="34">
        <v>0.0</v>
      </c>
      <c r="O181" s="34">
        <v>0.0</v>
      </c>
      <c r="P181" s="34">
        <v>0.0</v>
      </c>
      <c r="Q181" s="34">
        <v>0.0</v>
      </c>
      <c r="R181" s="34">
        <v>0.0</v>
      </c>
      <c r="S181" s="34">
        <v>0.0</v>
      </c>
      <c r="T181" s="34">
        <v>0.0</v>
      </c>
      <c r="U181" s="34">
        <v>0.0</v>
      </c>
      <c r="V181" s="34">
        <v>0.0</v>
      </c>
      <c r="W181" s="34">
        <v>0.0</v>
      </c>
      <c r="X181" s="34">
        <v>0.0</v>
      </c>
      <c r="Y181" s="34">
        <v>0.0</v>
      </c>
      <c r="Z181" s="34">
        <v>0.0</v>
      </c>
      <c r="AA181" s="34">
        <v>0.0</v>
      </c>
      <c r="AB181" s="34">
        <v>0.275</v>
      </c>
      <c r="AC181" s="36">
        <v>0.55</v>
      </c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</row>
    <row r="182" ht="14.25" customHeight="1">
      <c r="A182" s="33" t="s">
        <v>56</v>
      </c>
      <c r="B182" s="43">
        <v>1.0</v>
      </c>
      <c r="C182" s="43">
        <v>1.0</v>
      </c>
      <c r="D182" s="43">
        <v>1.0</v>
      </c>
      <c r="E182" s="43">
        <v>1.0</v>
      </c>
      <c r="F182" s="43">
        <v>1.0</v>
      </c>
      <c r="G182" s="43">
        <v>1.0</v>
      </c>
      <c r="H182" s="43">
        <v>1.0</v>
      </c>
      <c r="I182" s="43">
        <v>1.0</v>
      </c>
      <c r="J182" s="43">
        <v>1.0</v>
      </c>
      <c r="K182" s="43">
        <v>1.0</v>
      </c>
      <c r="L182" s="43">
        <v>1.0</v>
      </c>
      <c r="M182" s="43">
        <v>1.0</v>
      </c>
      <c r="N182" s="43">
        <v>1.0</v>
      </c>
      <c r="O182" s="43">
        <v>1.0</v>
      </c>
      <c r="P182" s="43">
        <v>1.0</v>
      </c>
      <c r="Q182" s="43">
        <v>1.0</v>
      </c>
      <c r="R182" s="43">
        <v>1.0</v>
      </c>
      <c r="S182" s="43">
        <v>1.0</v>
      </c>
      <c r="T182" s="43">
        <v>1.0</v>
      </c>
      <c r="U182" s="43">
        <v>1.0</v>
      </c>
      <c r="V182" s="43">
        <v>1.0</v>
      </c>
      <c r="W182" s="43">
        <v>1.0</v>
      </c>
      <c r="X182" s="43">
        <v>1.0</v>
      </c>
      <c r="Y182" s="43">
        <v>1.0</v>
      </c>
      <c r="Z182" s="43">
        <v>1.0</v>
      </c>
      <c r="AA182" s="43">
        <v>1.0</v>
      </c>
      <c r="AB182" s="43">
        <v>1.0</v>
      </c>
      <c r="AC182" s="43">
        <v>1.0</v>
      </c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</row>
    <row r="183" ht="14.25" customHeight="1">
      <c r="A183" s="33" t="s">
        <v>153</v>
      </c>
      <c r="B183" s="34">
        <v>0.0</v>
      </c>
      <c r="C183" s="34">
        <v>0.0</v>
      </c>
      <c r="D183" s="34">
        <v>0.0</v>
      </c>
      <c r="E183" s="34">
        <v>0.0</v>
      </c>
      <c r="F183" s="34">
        <v>0.0</v>
      </c>
      <c r="G183" s="34">
        <v>0.0</v>
      </c>
      <c r="H183" s="34">
        <v>0.0</v>
      </c>
      <c r="I183" s="34">
        <v>0.0</v>
      </c>
      <c r="J183" s="34">
        <v>0.0</v>
      </c>
      <c r="K183" s="34">
        <v>0.0</v>
      </c>
      <c r="L183" s="34">
        <v>0.0</v>
      </c>
      <c r="M183" s="34">
        <v>0.0</v>
      </c>
      <c r="N183" s="34">
        <v>0.0</v>
      </c>
      <c r="O183" s="34">
        <v>0.0</v>
      </c>
      <c r="P183" s="34">
        <v>0.0</v>
      </c>
      <c r="Q183" s="34">
        <v>0.0</v>
      </c>
      <c r="R183" s="34">
        <v>0.0</v>
      </c>
      <c r="S183" s="34">
        <v>0.0</v>
      </c>
      <c r="T183" s="34">
        <v>0.0</v>
      </c>
      <c r="U183" s="34">
        <v>0.0</v>
      </c>
      <c r="V183" s="34">
        <v>0.0</v>
      </c>
      <c r="W183" s="34">
        <v>0.0</v>
      </c>
      <c r="X183" s="34">
        <v>0.0</v>
      </c>
      <c r="Y183" s="34">
        <v>0.0</v>
      </c>
      <c r="Z183" s="34">
        <v>0.0</v>
      </c>
      <c r="AA183" s="34">
        <v>0.0</v>
      </c>
      <c r="AB183" s="34">
        <v>0.015</v>
      </c>
      <c r="AC183" s="34">
        <v>0.03</v>
      </c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</row>
    <row r="184" ht="14.25" customHeight="1">
      <c r="A184" s="12" t="s">
        <v>106</v>
      </c>
      <c r="B184" s="18"/>
      <c r="C184" s="18"/>
      <c r="D184" s="18"/>
      <c r="E184" s="18"/>
      <c r="F184" s="18"/>
      <c r="G184" s="18"/>
      <c r="H184" s="18"/>
      <c r="I184" s="14">
        <v>13.47412979294648</v>
      </c>
      <c r="J184" s="14">
        <v>13.33439677576558</v>
      </c>
      <c r="K184" s="14">
        <v>14.22721552087032</v>
      </c>
      <c r="L184" s="14">
        <v>13.354709310541</v>
      </c>
      <c r="M184" s="14">
        <v>13.90151637224032</v>
      </c>
      <c r="N184" s="14">
        <v>13.30263540915136</v>
      </c>
      <c r="O184" s="14">
        <v>13.6040695721989</v>
      </c>
      <c r="P184" s="14">
        <v>13.23202339142957</v>
      </c>
      <c r="Q184" s="14">
        <v>13.10336663784164</v>
      </c>
      <c r="R184" s="14">
        <v>12.96709110264022</v>
      </c>
      <c r="S184" s="14">
        <v>13.13405203635327</v>
      </c>
      <c r="T184" s="14">
        <v>12.94875626687959</v>
      </c>
      <c r="U184" s="14">
        <v>11.75429756803443</v>
      </c>
      <c r="V184" s="14">
        <v>11.99056512346381</v>
      </c>
      <c r="W184" s="14">
        <v>12.03407671257687</v>
      </c>
      <c r="X184" s="14">
        <v>12.04390749297015</v>
      </c>
      <c r="Y184" s="14">
        <v>11.45463377824598</v>
      </c>
      <c r="Z184" s="14">
        <v>12.14447554659733</v>
      </c>
      <c r="AA184" s="14">
        <v>11.45348357625359</v>
      </c>
      <c r="AB184" s="14">
        <v>10.946023169428</v>
      </c>
      <c r="AC184" s="14">
        <v>10.83264942652092</v>
      </c>
      <c r="AD184" s="14">
        <v>9.989702746513725</v>
      </c>
      <c r="AE184" s="14">
        <v>9.852405009463427</v>
      </c>
      <c r="AF184" s="14">
        <v>10.43790875490581</v>
      </c>
      <c r="AG184" s="14">
        <v>10.09702737243796</v>
      </c>
      <c r="AH184" s="14">
        <v>10.19854683584828</v>
      </c>
      <c r="AI184" s="14">
        <v>10.75299173677229</v>
      </c>
      <c r="AJ184" s="14">
        <v>10.60372749221663</v>
      </c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</row>
    <row r="185" ht="14.25" customHeight="1">
      <c r="A185" s="21" t="s">
        <v>39</v>
      </c>
      <c r="B185" s="24"/>
      <c r="C185" s="24"/>
      <c r="D185" s="24"/>
      <c r="E185" s="24"/>
      <c r="F185" s="24"/>
      <c r="G185" s="24"/>
      <c r="H185" s="24"/>
      <c r="I185" s="23">
        <f t="shared" ref="I185:AJ185" si="35">I184/MAX(184:184)</f>
        <v>0.947067244</v>
      </c>
      <c r="J185" s="23">
        <f t="shared" si="35"/>
        <v>0.9372457145</v>
      </c>
      <c r="K185" s="23">
        <f t="shared" si="35"/>
        <v>1</v>
      </c>
      <c r="L185" s="23">
        <f t="shared" si="35"/>
        <v>0.9386734383</v>
      </c>
      <c r="M185" s="23">
        <f t="shared" si="35"/>
        <v>0.977107316</v>
      </c>
      <c r="N185" s="23">
        <f t="shared" si="35"/>
        <v>0.9350132772</v>
      </c>
      <c r="O185" s="23">
        <f t="shared" si="35"/>
        <v>0.9562004281</v>
      </c>
      <c r="P185" s="23">
        <f t="shared" si="35"/>
        <v>0.9300501122</v>
      </c>
      <c r="Q185" s="23">
        <f t="shared" si="35"/>
        <v>0.9210071091</v>
      </c>
      <c r="R185" s="23">
        <f t="shared" si="35"/>
        <v>0.9114285985</v>
      </c>
      <c r="S185" s="23">
        <f t="shared" si="35"/>
        <v>0.923163919</v>
      </c>
      <c r="T185" s="23">
        <f t="shared" si="35"/>
        <v>0.9101398828</v>
      </c>
      <c r="U185" s="23">
        <f t="shared" si="35"/>
        <v>0.8261839817</v>
      </c>
      <c r="V185" s="23">
        <f t="shared" si="35"/>
        <v>0.8427907137</v>
      </c>
      <c r="W185" s="23">
        <f t="shared" si="35"/>
        <v>0.8458490486</v>
      </c>
      <c r="X185" s="23">
        <f t="shared" si="35"/>
        <v>0.8465400327</v>
      </c>
      <c r="Y185" s="23">
        <f t="shared" si="35"/>
        <v>0.8051212665</v>
      </c>
      <c r="Z185" s="23">
        <f t="shared" si="35"/>
        <v>0.8536087423</v>
      </c>
      <c r="AA185" s="23">
        <f t="shared" si="35"/>
        <v>0.8050404213</v>
      </c>
      <c r="AB185" s="23">
        <f t="shared" si="35"/>
        <v>0.7693721342</v>
      </c>
      <c r="AC185" s="23">
        <f t="shared" si="35"/>
        <v>0.7614033407</v>
      </c>
      <c r="AD185" s="23">
        <f t="shared" si="35"/>
        <v>0.702154454</v>
      </c>
      <c r="AE185" s="23">
        <f t="shared" si="35"/>
        <v>0.6925040951</v>
      </c>
      <c r="AF185" s="23">
        <f t="shared" si="35"/>
        <v>0.7336578784</v>
      </c>
      <c r="AG185" s="23">
        <f t="shared" si="35"/>
        <v>0.7096980683</v>
      </c>
      <c r="AH185" s="23">
        <f t="shared" si="35"/>
        <v>0.7168336503</v>
      </c>
      <c r="AI185" s="23">
        <f t="shared" si="35"/>
        <v>0.7558043751</v>
      </c>
      <c r="AJ185" s="23">
        <f t="shared" si="35"/>
        <v>0.7453129164</v>
      </c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</row>
    <row r="186" ht="14.25" customHeight="1">
      <c r="A186" s="25" t="s">
        <v>44</v>
      </c>
      <c r="B186" s="9"/>
      <c r="C186" s="9"/>
      <c r="D186" s="9"/>
      <c r="E186" s="9"/>
      <c r="F186" s="9"/>
      <c r="G186" s="9"/>
      <c r="H186" s="9"/>
      <c r="I186" s="26">
        <v>-19.0</v>
      </c>
      <c r="J186" s="26">
        <v>-18.0</v>
      </c>
      <c r="K186" s="26">
        <v>-17.0</v>
      </c>
      <c r="L186" s="26">
        <v>-16.0</v>
      </c>
      <c r="M186" s="26">
        <v>-15.0</v>
      </c>
      <c r="N186" s="26">
        <v>-14.0</v>
      </c>
      <c r="O186" s="26">
        <v>-13.0</v>
      </c>
      <c r="P186" s="26">
        <v>-12.0</v>
      </c>
      <c r="Q186" s="26">
        <v>-11.0</v>
      </c>
      <c r="R186" s="26">
        <v>-10.0</v>
      </c>
      <c r="S186" s="26">
        <v>-9.0</v>
      </c>
      <c r="T186" s="26">
        <v>-8.0</v>
      </c>
      <c r="U186" s="26">
        <v>-7.0</v>
      </c>
      <c r="V186" s="26">
        <v>-6.0</v>
      </c>
      <c r="W186" s="26">
        <v>-5.0</v>
      </c>
      <c r="X186" s="26">
        <v>-4.0</v>
      </c>
      <c r="Y186" s="26">
        <v>-3.0</v>
      </c>
      <c r="Z186" s="26">
        <v>-2.0</v>
      </c>
      <c r="AA186" s="26">
        <v>-1.0</v>
      </c>
      <c r="AB186" s="26">
        <v>0.0</v>
      </c>
      <c r="AC186" s="26">
        <v>1.0</v>
      </c>
      <c r="AD186" s="26">
        <v>2.0</v>
      </c>
      <c r="AE186" s="26">
        <v>3.0</v>
      </c>
      <c r="AF186" s="26">
        <v>4.0</v>
      </c>
      <c r="AG186" s="26">
        <v>5.0</v>
      </c>
      <c r="AH186" s="26">
        <v>6.0</v>
      </c>
      <c r="AI186" s="26">
        <v>7.0</v>
      </c>
      <c r="AJ186" s="26">
        <v>8.0</v>
      </c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</row>
    <row r="187" ht="14.25" customHeight="1">
      <c r="A187" s="25" t="s">
        <v>47</v>
      </c>
      <c r="B187" s="9"/>
      <c r="C187" s="9"/>
      <c r="D187" s="9"/>
      <c r="E187" s="9"/>
      <c r="F187" s="9"/>
      <c r="G187" s="9"/>
      <c r="H187" s="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 t="s">
        <v>176</v>
      </c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</row>
    <row r="188" ht="14.25" customHeight="1">
      <c r="A188" s="33" t="s">
        <v>55</v>
      </c>
      <c r="B188" s="40"/>
      <c r="C188" s="40"/>
      <c r="D188" s="40"/>
      <c r="E188" s="40"/>
      <c r="F188" s="40"/>
      <c r="G188" s="40"/>
      <c r="H188" s="40"/>
      <c r="I188" s="34">
        <v>0.0</v>
      </c>
      <c r="J188" s="34">
        <v>0.0</v>
      </c>
      <c r="K188" s="34">
        <v>0.0</v>
      </c>
      <c r="L188" s="34">
        <v>0.0</v>
      </c>
      <c r="M188" s="34">
        <v>0.0</v>
      </c>
      <c r="N188" s="34">
        <v>0.0</v>
      </c>
      <c r="O188" s="34">
        <v>0.0</v>
      </c>
      <c r="P188" s="34">
        <v>0.0</v>
      </c>
      <c r="Q188" s="34">
        <v>0.0</v>
      </c>
      <c r="R188" s="34">
        <v>0.0</v>
      </c>
      <c r="S188" s="34">
        <v>0.0</v>
      </c>
      <c r="T188" s="34">
        <v>0.0</v>
      </c>
      <c r="U188" s="34">
        <v>0.0</v>
      </c>
      <c r="V188" s="34">
        <v>0.0</v>
      </c>
      <c r="W188" s="34">
        <v>0.0</v>
      </c>
      <c r="X188" s="34">
        <v>0.0</v>
      </c>
      <c r="Y188" s="34">
        <v>0.0</v>
      </c>
      <c r="Z188" s="34">
        <v>0.005</v>
      </c>
      <c r="AA188" s="34">
        <v>0.01</v>
      </c>
      <c r="AB188" s="34">
        <v>0.015</v>
      </c>
      <c r="AC188" s="34">
        <v>0.02</v>
      </c>
      <c r="AD188" s="34">
        <v>0.025</v>
      </c>
      <c r="AE188" s="36">
        <v>0.03</v>
      </c>
      <c r="AF188" s="36">
        <v>0.03</v>
      </c>
      <c r="AG188" s="36">
        <v>0.03</v>
      </c>
      <c r="AH188" s="36">
        <v>0.03</v>
      </c>
      <c r="AI188" s="36">
        <v>0.09</v>
      </c>
      <c r="AJ188" s="36">
        <v>0.09</v>
      </c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</row>
    <row r="189" ht="14.25" customHeight="1">
      <c r="A189" s="33" t="s">
        <v>56</v>
      </c>
      <c r="B189" s="40"/>
      <c r="C189" s="40"/>
      <c r="D189" s="40"/>
      <c r="E189" s="40"/>
      <c r="F189" s="40"/>
      <c r="G189" s="40"/>
      <c r="H189" s="40"/>
      <c r="I189" s="43">
        <v>1.0</v>
      </c>
      <c r="J189" s="43">
        <v>1.0</v>
      </c>
      <c r="K189" s="43">
        <v>1.0</v>
      </c>
      <c r="L189" s="43">
        <v>1.0</v>
      </c>
      <c r="M189" s="43">
        <v>1.0</v>
      </c>
      <c r="N189" s="43">
        <v>1.0</v>
      </c>
      <c r="O189" s="43">
        <v>1.0</v>
      </c>
      <c r="P189" s="43">
        <v>1.0</v>
      </c>
      <c r="Q189" s="43">
        <v>1.0</v>
      </c>
      <c r="R189" s="43">
        <v>1.0</v>
      </c>
      <c r="S189" s="43">
        <v>1.0</v>
      </c>
      <c r="T189" s="43">
        <v>1.0</v>
      </c>
      <c r="U189" s="43">
        <v>1.0</v>
      </c>
      <c r="V189" s="43">
        <v>1.0</v>
      </c>
      <c r="W189" s="43">
        <v>1.0</v>
      </c>
      <c r="X189" s="43">
        <v>1.0</v>
      </c>
      <c r="Y189" s="43">
        <v>1.0</v>
      </c>
      <c r="Z189" s="43">
        <v>1.6</v>
      </c>
      <c r="AA189" s="43">
        <v>1.6</v>
      </c>
      <c r="AB189" s="43">
        <v>1.6</v>
      </c>
      <c r="AC189" s="43">
        <v>1.6</v>
      </c>
      <c r="AD189" s="43">
        <v>1.6</v>
      </c>
      <c r="AE189" s="43">
        <v>1.6</v>
      </c>
      <c r="AF189" s="43">
        <v>1.6</v>
      </c>
      <c r="AG189" s="43">
        <v>1.6</v>
      </c>
      <c r="AH189" s="43">
        <v>1.6</v>
      </c>
      <c r="AI189" s="43">
        <v>1.6</v>
      </c>
      <c r="AJ189" s="43">
        <v>1.6</v>
      </c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</row>
    <row r="190" ht="14.25" customHeight="1">
      <c r="A190" s="33" t="s">
        <v>153</v>
      </c>
      <c r="B190" s="40"/>
      <c r="C190" s="40"/>
      <c r="D190" s="40"/>
      <c r="E190" s="40"/>
      <c r="F190" s="40"/>
      <c r="G190" s="40"/>
      <c r="H190" s="40"/>
      <c r="I190" s="34">
        <v>0.0</v>
      </c>
      <c r="J190" s="34">
        <v>0.0</v>
      </c>
      <c r="K190" s="34">
        <v>0.0</v>
      </c>
      <c r="L190" s="34">
        <v>0.0</v>
      </c>
      <c r="M190" s="34">
        <v>0.0</v>
      </c>
      <c r="N190" s="34">
        <v>0.0</v>
      </c>
      <c r="O190" s="34">
        <v>0.0</v>
      </c>
      <c r="P190" s="34">
        <v>0.0</v>
      </c>
      <c r="Q190" s="34">
        <v>0.0</v>
      </c>
      <c r="R190" s="34">
        <v>0.0</v>
      </c>
      <c r="S190" s="34">
        <v>0.0</v>
      </c>
      <c r="T190" s="34">
        <v>0.0</v>
      </c>
      <c r="U190" s="34">
        <v>0.0</v>
      </c>
      <c r="V190" s="34">
        <v>0.0</v>
      </c>
      <c r="W190" s="34">
        <v>0.0</v>
      </c>
      <c r="X190" s="34">
        <v>0.0</v>
      </c>
      <c r="Y190" s="34">
        <v>0.0</v>
      </c>
      <c r="Z190" s="34">
        <v>0.0</v>
      </c>
      <c r="AA190" s="34">
        <v>0.0</v>
      </c>
      <c r="AB190" s="34">
        <v>0.0</v>
      </c>
      <c r="AC190" s="34">
        <v>0.0</v>
      </c>
      <c r="AD190" s="34">
        <v>0.0</v>
      </c>
      <c r="AE190" s="34">
        <v>0.0</v>
      </c>
      <c r="AF190" s="34">
        <v>0.0</v>
      </c>
      <c r="AG190" s="34">
        <v>0.0</v>
      </c>
      <c r="AH190" s="34">
        <v>0.0</v>
      </c>
      <c r="AI190" s="34">
        <v>0.0</v>
      </c>
      <c r="AJ190" s="34">
        <v>0.0</v>
      </c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</row>
    <row r="191" ht="14.25" customHeight="1">
      <c r="A191" s="12" t="s">
        <v>108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4">
        <v>17.46599028550944</v>
      </c>
      <c r="L191" s="14">
        <v>17.72531768732329</v>
      </c>
      <c r="M191" s="14">
        <v>17.32847410479448</v>
      </c>
      <c r="N191" s="14">
        <v>17.74379808880521</v>
      </c>
      <c r="O191" s="14">
        <v>18.18729549306087</v>
      </c>
      <c r="P191" s="14">
        <v>18.57373096226759</v>
      </c>
      <c r="Q191" s="14">
        <v>19.20560348303851</v>
      </c>
      <c r="R191" s="14">
        <v>19.55688127261449</v>
      </c>
      <c r="S191" s="14">
        <v>19.04972066254153</v>
      </c>
      <c r="T191" s="14">
        <v>19.7425730867342</v>
      </c>
      <c r="U191" s="14">
        <v>19.99314736436237</v>
      </c>
      <c r="V191" s="14">
        <v>19.47996210617514</v>
      </c>
      <c r="W191" s="14">
        <v>19.56148953564553</v>
      </c>
      <c r="X191" s="14">
        <v>19.09426351764587</v>
      </c>
      <c r="Y191" s="14">
        <v>19.40176379518671</v>
      </c>
      <c r="Z191" s="14">
        <v>19.88581010877023</v>
      </c>
      <c r="AA191" s="14">
        <v>18.36277011345778</v>
      </c>
      <c r="AB191" s="14">
        <v>18.57081506641939</v>
      </c>
      <c r="AC191" s="14">
        <v>18.54991617798925</v>
      </c>
      <c r="AD191" s="14">
        <v>16.878059923422</v>
      </c>
      <c r="AE191" s="14">
        <v>17.2388093207844</v>
      </c>
      <c r="AF191" s="14">
        <v>17.04145390189196</v>
      </c>
      <c r="AG191" s="14">
        <v>15.73840619753131</v>
      </c>
      <c r="AH191" s="14">
        <v>17.5404200068838</v>
      </c>
      <c r="AI191" s="14">
        <v>17.54472170556397</v>
      </c>
      <c r="AJ191" s="14">
        <v>17.30706391234218</v>
      </c>
      <c r="AK191" s="14">
        <v>16.54266439484174</v>
      </c>
      <c r="AL191" s="14">
        <v>16.95745638867462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</row>
    <row r="192" ht="14.25" customHeight="1">
      <c r="A192" s="21" t="s">
        <v>39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3">
        <f t="shared" ref="K192:AL192" si="36">K191/MAX(191:191)</f>
        <v>0.873598837</v>
      </c>
      <c r="L192" s="23">
        <f t="shared" si="36"/>
        <v>0.8865696513</v>
      </c>
      <c r="M192" s="23">
        <f t="shared" si="36"/>
        <v>0.8667206713</v>
      </c>
      <c r="N192" s="23">
        <f t="shared" si="36"/>
        <v>0.8874939881</v>
      </c>
      <c r="O192" s="23">
        <f t="shared" si="36"/>
        <v>0.9096764587</v>
      </c>
      <c r="P192" s="23">
        <f t="shared" si="36"/>
        <v>0.9290048547</v>
      </c>
      <c r="Q192" s="23">
        <f t="shared" si="36"/>
        <v>0.9606093094</v>
      </c>
      <c r="R192" s="23">
        <f t="shared" si="36"/>
        <v>0.9781792189</v>
      </c>
      <c r="S192" s="23">
        <f t="shared" si="36"/>
        <v>0.952812497</v>
      </c>
      <c r="T192" s="23">
        <f t="shared" si="36"/>
        <v>0.9874669919</v>
      </c>
      <c r="U192" s="23">
        <f t="shared" si="36"/>
        <v>1</v>
      </c>
      <c r="V192" s="23">
        <f t="shared" si="36"/>
        <v>0.9743319424</v>
      </c>
      <c r="W192" s="23">
        <f t="shared" si="36"/>
        <v>0.978409711</v>
      </c>
      <c r="X192" s="23">
        <f t="shared" si="36"/>
        <v>0.9550404031</v>
      </c>
      <c r="Y192" s="23">
        <f t="shared" si="36"/>
        <v>0.9704206867</v>
      </c>
      <c r="Z192" s="23">
        <f t="shared" si="36"/>
        <v>0.9946312977</v>
      </c>
      <c r="AA192" s="23">
        <f t="shared" si="36"/>
        <v>0.9184531969</v>
      </c>
      <c r="AB192" s="23">
        <f t="shared" si="36"/>
        <v>0.9288590099</v>
      </c>
      <c r="AC192" s="23">
        <f t="shared" si="36"/>
        <v>0.9278137074</v>
      </c>
      <c r="AD192" s="23">
        <f t="shared" si="36"/>
        <v>0.8441922433</v>
      </c>
      <c r="AE192" s="23">
        <f t="shared" si="36"/>
        <v>0.8622358955</v>
      </c>
      <c r="AF192" s="23">
        <f t="shared" si="36"/>
        <v>0.8523647423</v>
      </c>
      <c r="AG192" s="23">
        <f t="shared" si="36"/>
        <v>0.7871900262</v>
      </c>
      <c r="AH192" s="23">
        <f t="shared" si="36"/>
        <v>0.8773215986</v>
      </c>
      <c r="AI192" s="23">
        <f t="shared" si="36"/>
        <v>0.8775367573</v>
      </c>
      <c r="AJ192" s="23">
        <f t="shared" si="36"/>
        <v>0.8656497947</v>
      </c>
      <c r="AK192" s="23">
        <f t="shared" si="36"/>
        <v>0.827416719</v>
      </c>
      <c r="AL192" s="23">
        <f t="shared" si="36"/>
        <v>0.8481634272</v>
      </c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</row>
    <row r="193" ht="14.25" customHeight="1">
      <c r="A193" s="25" t="s">
        <v>44</v>
      </c>
      <c r="B193" s="9"/>
      <c r="C193" s="9"/>
      <c r="D193" s="9"/>
      <c r="E193" s="9"/>
      <c r="F193" s="9"/>
      <c r="G193" s="9"/>
      <c r="H193" s="9"/>
      <c r="I193" s="9"/>
      <c r="J193" s="9"/>
      <c r="K193" s="26">
        <v>-17.0</v>
      </c>
      <c r="L193" s="26">
        <v>-16.0</v>
      </c>
      <c r="M193" s="26">
        <v>-15.0</v>
      </c>
      <c r="N193" s="26">
        <v>-14.0</v>
      </c>
      <c r="O193" s="26">
        <v>-13.0</v>
      </c>
      <c r="P193" s="26">
        <v>-12.0</v>
      </c>
      <c r="Q193" s="26">
        <v>-11.0</v>
      </c>
      <c r="R193" s="26">
        <v>-10.0</v>
      </c>
      <c r="S193" s="26">
        <v>-9.0</v>
      </c>
      <c r="T193" s="26">
        <v>-8.0</v>
      </c>
      <c r="U193" s="26">
        <v>-7.0</v>
      </c>
      <c r="V193" s="26">
        <v>-6.0</v>
      </c>
      <c r="W193" s="26">
        <v>-5.0</v>
      </c>
      <c r="X193" s="26">
        <v>-4.0</v>
      </c>
      <c r="Y193" s="26">
        <v>-3.0</v>
      </c>
      <c r="Z193" s="26">
        <v>-2.0</v>
      </c>
      <c r="AA193" s="26">
        <v>-1.0</v>
      </c>
      <c r="AB193" s="26">
        <v>0.0</v>
      </c>
      <c r="AC193" s="26">
        <v>1.0</v>
      </c>
      <c r="AD193" s="26">
        <v>2.0</v>
      </c>
      <c r="AE193" s="26">
        <v>3.0</v>
      </c>
      <c r="AF193" s="26">
        <v>4.0</v>
      </c>
      <c r="AG193" s="26">
        <v>5.0</v>
      </c>
      <c r="AH193" s="26">
        <v>6.0</v>
      </c>
      <c r="AI193" s="26">
        <v>7.0</v>
      </c>
      <c r="AJ193" s="26">
        <v>8.0</v>
      </c>
      <c r="AK193" s="26">
        <v>9.0</v>
      </c>
      <c r="AL193" s="26">
        <v>10.0</v>
      </c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</row>
    <row r="194" ht="14.25" customHeight="1">
      <c r="A194" s="25" t="s">
        <v>47</v>
      </c>
      <c r="B194" s="9"/>
      <c r="C194" s="9"/>
      <c r="D194" s="9"/>
      <c r="E194" s="9"/>
      <c r="F194" s="9"/>
      <c r="G194" s="9"/>
      <c r="H194" s="9"/>
      <c r="I194" s="9"/>
      <c r="J194" s="9"/>
      <c r="K194" s="26"/>
      <c r="L194" s="26"/>
      <c r="M194" s="26"/>
      <c r="N194" s="26"/>
      <c r="O194" s="26"/>
      <c r="P194" s="26"/>
      <c r="Q194" s="26"/>
      <c r="R194" s="26"/>
      <c r="S194" s="26"/>
      <c r="T194" s="26" t="s">
        <v>51</v>
      </c>
      <c r="U194" s="26"/>
      <c r="V194" s="26"/>
      <c r="W194" s="26"/>
      <c r="X194" s="26"/>
      <c r="Y194" s="26"/>
      <c r="Z194" s="26"/>
      <c r="AA194" s="26" t="s">
        <v>177</v>
      </c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</row>
    <row r="195" ht="14.25" customHeight="1">
      <c r="A195" s="33" t="s">
        <v>55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34">
        <v>0.0</v>
      </c>
      <c r="L195" s="34">
        <v>0.0</v>
      </c>
      <c r="M195" s="34">
        <v>0.0</v>
      </c>
      <c r="N195" s="34">
        <v>0.0</v>
      </c>
      <c r="O195" s="34">
        <v>0.0</v>
      </c>
      <c r="P195" s="34">
        <v>0.0</v>
      </c>
      <c r="Q195" s="34">
        <v>0.0</v>
      </c>
      <c r="R195" s="34">
        <v>0.0</v>
      </c>
      <c r="S195" s="34">
        <v>0.0</v>
      </c>
      <c r="T195" s="34">
        <v>0.0</v>
      </c>
      <c r="U195" s="34">
        <v>0.0</v>
      </c>
      <c r="V195" s="34">
        <v>0.0</v>
      </c>
      <c r="W195" s="34">
        <v>0.0</v>
      </c>
      <c r="X195" s="34">
        <v>0.0</v>
      </c>
      <c r="Y195" s="34">
        <v>0.0</v>
      </c>
      <c r="Z195" s="34">
        <v>0.0</v>
      </c>
      <c r="AA195" s="34">
        <v>0.01</v>
      </c>
      <c r="AB195" s="34">
        <v>0.02</v>
      </c>
      <c r="AC195" s="34">
        <v>0.03</v>
      </c>
      <c r="AD195" s="34">
        <v>0.04</v>
      </c>
      <c r="AE195" s="34">
        <v>0.05</v>
      </c>
      <c r="AF195" s="34">
        <v>0.06</v>
      </c>
      <c r="AG195" s="34">
        <v>0.07</v>
      </c>
      <c r="AH195" s="34">
        <v>0.08</v>
      </c>
      <c r="AI195" s="34">
        <v>0.09</v>
      </c>
      <c r="AJ195" s="36">
        <v>0.1</v>
      </c>
      <c r="AK195" s="34">
        <v>0.1</v>
      </c>
      <c r="AL195" s="34">
        <v>0.1</v>
      </c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</row>
    <row r="196" ht="14.25" customHeight="1">
      <c r="A196" s="33" t="s">
        <v>56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3">
        <v>1.0</v>
      </c>
      <c r="L196" s="43">
        <v>1.0</v>
      </c>
      <c r="M196" s="43">
        <v>1.0</v>
      </c>
      <c r="N196" s="43">
        <v>1.0</v>
      </c>
      <c r="O196" s="43">
        <v>1.0</v>
      </c>
      <c r="P196" s="43">
        <v>1.0</v>
      </c>
      <c r="Q196" s="43">
        <v>1.0</v>
      </c>
      <c r="R196" s="43">
        <v>1.0</v>
      </c>
      <c r="S196" s="43">
        <v>1.0</v>
      </c>
      <c r="T196" s="43">
        <v>1.0</v>
      </c>
      <c r="U196" s="43">
        <v>1.0</v>
      </c>
      <c r="V196" s="43">
        <v>1.0</v>
      </c>
      <c r="W196" s="43">
        <v>1.0</v>
      </c>
      <c r="X196" s="43">
        <v>1.0</v>
      </c>
      <c r="Y196" s="43">
        <v>1.0</v>
      </c>
      <c r="Z196" s="43">
        <v>1.0</v>
      </c>
      <c r="AA196" s="43">
        <v>1.0</v>
      </c>
      <c r="AB196" s="43">
        <v>1.0</v>
      </c>
      <c r="AC196" s="43">
        <v>1.0</v>
      </c>
      <c r="AD196" s="43">
        <v>1.0</v>
      </c>
      <c r="AE196" s="43">
        <v>1.0</v>
      </c>
      <c r="AF196" s="43">
        <v>1.0</v>
      </c>
      <c r="AG196" s="43">
        <v>1.0</v>
      </c>
      <c r="AH196" s="43">
        <v>1.0</v>
      </c>
      <c r="AI196" s="43">
        <v>1.0</v>
      </c>
      <c r="AJ196" s="43">
        <v>1.0</v>
      </c>
      <c r="AK196" s="43">
        <v>1.0</v>
      </c>
      <c r="AL196" s="43">
        <v>1.0</v>
      </c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</row>
    <row r="197" ht="14.25" customHeight="1">
      <c r="A197" s="33" t="s">
        <v>153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34">
        <v>0.0</v>
      </c>
      <c r="L197" s="34">
        <v>0.0</v>
      </c>
      <c r="M197" s="34">
        <v>0.0</v>
      </c>
      <c r="N197" s="34">
        <v>0.0</v>
      </c>
      <c r="O197" s="34">
        <v>0.0</v>
      </c>
      <c r="P197" s="34">
        <v>0.0</v>
      </c>
      <c r="Q197" s="34">
        <v>0.0</v>
      </c>
      <c r="R197" s="34">
        <v>0.0</v>
      </c>
      <c r="S197" s="34">
        <v>0.0</v>
      </c>
      <c r="T197" s="34">
        <v>0.0</v>
      </c>
      <c r="U197" s="34">
        <v>0.0</v>
      </c>
      <c r="V197" s="34">
        <v>0.0</v>
      </c>
      <c r="W197" s="34">
        <v>0.0</v>
      </c>
      <c r="X197" s="34">
        <v>0.0</v>
      </c>
      <c r="Y197" s="34">
        <v>0.0</v>
      </c>
      <c r="Z197" s="34">
        <v>0.0</v>
      </c>
      <c r="AA197" s="34">
        <v>0.0</v>
      </c>
      <c r="AB197" s="34">
        <v>0.0</v>
      </c>
      <c r="AC197" s="34">
        <v>0.0</v>
      </c>
      <c r="AD197" s="34">
        <v>0.0</v>
      </c>
      <c r="AE197" s="34">
        <v>0.0</v>
      </c>
      <c r="AF197" s="34">
        <v>0.0</v>
      </c>
      <c r="AG197" s="34">
        <v>0.0</v>
      </c>
      <c r="AH197" s="34">
        <v>0.0</v>
      </c>
      <c r="AI197" s="34">
        <v>0.0</v>
      </c>
      <c r="AJ197" s="34">
        <v>0.0</v>
      </c>
      <c r="AK197" s="34">
        <v>0.0</v>
      </c>
      <c r="AL197" s="34">
        <v>0.0</v>
      </c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</row>
    <row r="198" ht="14.25" customHeight="1">
      <c r="A198" s="74" t="s">
        <v>102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5">
        <v>35.56416626542837</v>
      </c>
      <c r="S198" s="75">
        <v>34.66368088644354</v>
      </c>
      <c r="T198" s="75">
        <v>34.27338818986602</v>
      </c>
      <c r="U198" s="75">
        <v>34.37117493666366</v>
      </c>
      <c r="V198" s="75">
        <v>33.87532307673906</v>
      </c>
      <c r="W198" s="75">
        <v>33.39987535238598</v>
      </c>
      <c r="X198" s="75">
        <v>35.12914549039927</v>
      </c>
      <c r="Y198" s="75">
        <v>35.66427101096887</v>
      </c>
      <c r="Z198" s="75">
        <v>35.56858241906977</v>
      </c>
      <c r="AA198" s="75">
        <v>33.75601306395249</v>
      </c>
      <c r="AB198" s="75">
        <v>34.10677649547735</v>
      </c>
      <c r="AC198" s="75">
        <v>33.06939314639021</v>
      </c>
      <c r="AD198" s="75">
        <v>33.10090662420194</v>
      </c>
      <c r="AE198" s="75">
        <v>32.31963384150642</v>
      </c>
      <c r="AF198" s="75">
        <v>31.94648637291471</v>
      </c>
      <c r="AG198" s="75">
        <v>30.11802432093786</v>
      </c>
      <c r="AH198" s="75">
        <v>29.37470124553534</v>
      </c>
      <c r="AI198" s="75">
        <v>28.54536645376331</v>
      </c>
      <c r="AJ198" s="75">
        <v>26.47985107072179</v>
      </c>
      <c r="AK198" s="75">
        <v>24.63954865692534</v>
      </c>
      <c r="AL198" s="75">
        <v>25.70292586671113</v>
      </c>
      <c r="AM198" s="75">
        <v>25.99657600647631</v>
      </c>
      <c r="AN198" s="75">
        <v>25.37379928092673</v>
      </c>
      <c r="AO198" s="75">
        <v>26.3069861556354</v>
      </c>
      <c r="AP198" s="75">
        <v>25.70653574567079</v>
      </c>
      <c r="AQ198" s="75">
        <v>25.21559080724261</v>
      </c>
      <c r="AR198" s="75">
        <v>24.89042320704494</v>
      </c>
      <c r="AS198" s="75">
        <v>25.10307111394794</v>
      </c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</row>
    <row r="199" ht="14.25" customHeight="1">
      <c r="A199" s="21" t="s">
        <v>39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3">
        <f t="shared" ref="R199:AS199" si="37">R198/MAX(198:198)</f>
        <v>0.9971931364</v>
      </c>
      <c r="S199" s="23">
        <f t="shared" si="37"/>
        <v>0.9719441868</v>
      </c>
      <c r="T199" s="23">
        <f t="shared" si="37"/>
        <v>0.9610006659</v>
      </c>
      <c r="U199" s="23">
        <f t="shared" si="37"/>
        <v>0.9637425345</v>
      </c>
      <c r="V199" s="23">
        <f t="shared" si="37"/>
        <v>0.9498392121</v>
      </c>
      <c r="W199" s="23">
        <f t="shared" si="37"/>
        <v>0.9365080066</v>
      </c>
      <c r="X199" s="23">
        <f t="shared" si="37"/>
        <v>0.9849954729</v>
      </c>
      <c r="Y199" s="23">
        <f t="shared" si="37"/>
        <v>1</v>
      </c>
      <c r="Z199" s="23">
        <f t="shared" si="37"/>
        <v>0.9973169621</v>
      </c>
      <c r="AA199" s="23">
        <f t="shared" si="37"/>
        <v>0.9464938468</v>
      </c>
      <c r="AB199" s="23">
        <f t="shared" si="37"/>
        <v>0.9563289962</v>
      </c>
      <c r="AC199" s="23">
        <f t="shared" si="37"/>
        <v>0.927241528</v>
      </c>
      <c r="AD199" s="23">
        <f t="shared" si="37"/>
        <v>0.9281251428</v>
      </c>
      <c r="AE199" s="23">
        <f t="shared" si="37"/>
        <v>0.906218827</v>
      </c>
      <c r="AF199" s="23">
        <f t="shared" si="37"/>
        <v>0.8957560457</v>
      </c>
      <c r="AG199" s="23">
        <f t="shared" si="37"/>
        <v>0.8444873109</v>
      </c>
      <c r="AH199" s="23">
        <f t="shared" si="37"/>
        <v>0.8236450771</v>
      </c>
      <c r="AI199" s="23">
        <f t="shared" si="37"/>
        <v>0.8003911378</v>
      </c>
      <c r="AJ199" s="23">
        <f t="shared" si="37"/>
        <v>0.7424756015</v>
      </c>
      <c r="AK199" s="23">
        <f t="shared" si="37"/>
        <v>0.6908748716</v>
      </c>
      <c r="AL199" s="23">
        <f t="shared" si="37"/>
        <v>0.7206911886</v>
      </c>
      <c r="AM199" s="23">
        <f t="shared" si="37"/>
        <v>0.7289249232</v>
      </c>
      <c r="AN199" s="23">
        <f t="shared" si="37"/>
        <v>0.7114627206</v>
      </c>
      <c r="AO199" s="23">
        <f t="shared" si="37"/>
        <v>0.7376285961</v>
      </c>
      <c r="AP199" s="23">
        <f t="shared" si="37"/>
        <v>0.720792407</v>
      </c>
      <c r="AQ199" s="23">
        <f t="shared" si="37"/>
        <v>0.707026671</v>
      </c>
      <c r="AR199" s="23">
        <f t="shared" si="37"/>
        <v>0.69790921</v>
      </c>
      <c r="AS199" s="23">
        <f t="shared" si="37"/>
        <v>0.7038717014</v>
      </c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</row>
    <row r="200" ht="14.25" customHeight="1">
      <c r="A200" s="26" t="s">
        <v>178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26">
        <v>-10.0</v>
      </c>
      <c r="S200" s="26">
        <v>-9.0</v>
      </c>
      <c r="T200" s="26">
        <v>-8.0</v>
      </c>
      <c r="U200" s="26">
        <v>-7.0</v>
      </c>
      <c r="V200" s="26">
        <v>-6.0</v>
      </c>
      <c r="W200" s="26">
        <v>-5.0</v>
      </c>
      <c r="X200" s="26">
        <v>-4.0</v>
      </c>
      <c r="Y200" s="26">
        <v>-3.0</v>
      </c>
      <c r="Z200" s="26">
        <v>-2.0</v>
      </c>
      <c r="AA200" s="26">
        <v>-1.0</v>
      </c>
      <c r="AB200" s="26">
        <v>0.0</v>
      </c>
      <c r="AC200" s="26">
        <v>1.0</v>
      </c>
      <c r="AD200" s="26">
        <v>2.0</v>
      </c>
      <c r="AE200" s="26">
        <v>3.0</v>
      </c>
      <c r="AF200" s="26">
        <v>4.0</v>
      </c>
      <c r="AG200" s="26">
        <v>5.0</v>
      </c>
      <c r="AH200" s="26">
        <v>6.0</v>
      </c>
      <c r="AI200" s="26">
        <v>7.0</v>
      </c>
      <c r="AJ200" s="26">
        <v>8.0</v>
      </c>
      <c r="AK200" s="26">
        <v>9.0</v>
      </c>
      <c r="AL200" s="26">
        <v>10.0</v>
      </c>
      <c r="AM200" s="26">
        <v>11.0</v>
      </c>
      <c r="AN200" s="26">
        <v>12.0</v>
      </c>
      <c r="AO200" s="26">
        <v>13.0</v>
      </c>
      <c r="AP200" s="26">
        <v>14.0</v>
      </c>
      <c r="AQ200" s="26">
        <v>15.0</v>
      </c>
      <c r="AR200" s="26">
        <v>16.0</v>
      </c>
      <c r="AS200" s="26">
        <v>17.0</v>
      </c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</row>
    <row r="201" ht="14.25" customHeight="1">
      <c r="A201" s="25" t="s">
        <v>47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 t="s">
        <v>179</v>
      </c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</row>
    <row r="202" ht="14.25" customHeight="1">
      <c r="A202" s="33" t="s">
        <v>55</v>
      </c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40"/>
      <c r="BG202" s="40"/>
      <c r="BH202" s="40"/>
      <c r="BI202" s="40"/>
      <c r="BJ202" s="40"/>
      <c r="BK202" s="40"/>
      <c r="BL202" s="40"/>
    </row>
    <row r="203" ht="14.25" customHeight="1">
      <c r="A203" s="33" t="s">
        <v>56</v>
      </c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3">
        <v>1.0</v>
      </c>
      <c r="S203" s="43">
        <v>1.0</v>
      </c>
      <c r="T203" s="43">
        <v>1.0</v>
      </c>
      <c r="U203" s="43">
        <v>1.0</v>
      </c>
      <c r="V203" s="43">
        <v>1.0</v>
      </c>
      <c r="W203" s="43">
        <v>1.0</v>
      </c>
      <c r="X203" s="43">
        <v>1.0</v>
      </c>
      <c r="Y203" s="43">
        <v>1.0</v>
      </c>
      <c r="Z203" s="43">
        <v>1.0</v>
      </c>
      <c r="AA203" s="43">
        <v>1.0</v>
      </c>
      <c r="AB203" s="43">
        <v>2.0</v>
      </c>
      <c r="AC203" s="43">
        <v>2.0</v>
      </c>
      <c r="AD203" s="43">
        <v>2.0</v>
      </c>
      <c r="AE203" s="43">
        <v>2.0</v>
      </c>
      <c r="AF203" s="43">
        <v>2.0</v>
      </c>
      <c r="AG203" s="43">
        <v>2.0</v>
      </c>
      <c r="AH203" s="43">
        <v>2.0</v>
      </c>
      <c r="AI203" s="43">
        <v>2.0</v>
      </c>
      <c r="AJ203" s="43">
        <v>2.0</v>
      </c>
      <c r="AK203" s="43">
        <v>2.0</v>
      </c>
      <c r="AL203" s="43">
        <v>2.0</v>
      </c>
      <c r="AM203" s="43">
        <v>2.0</v>
      </c>
      <c r="AN203" s="43">
        <v>2.0</v>
      </c>
      <c r="AO203" s="43">
        <v>2.0</v>
      </c>
      <c r="AP203" s="43">
        <v>2.0</v>
      </c>
      <c r="AQ203" s="43">
        <v>2.0</v>
      </c>
      <c r="AR203" s="43">
        <v>2.0</v>
      </c>
      <c r="AS203" s="43">
        <v>2.0</v>
      </c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</row>
    <row r="204" ht="14.25" customHeight="1">
      <c r="A204" s="33" t="s">
        <v>153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34">
        <v>0.0</v>
      </c>
      <c r="S204" s="34">
        <v>0.0</v>
      </c>
      <c r="T204" s="34">
        <v>0.0</v>
      </c>
      <c r="U204" s="34">
        <v>0.0</v>
      </c>
      <c r="V204" s="34">
        <v>0.0</v>
      </c>
      <c r="W204" s="34">
        <v>0.0</v>
      </c>
      <c r="X204" s="34">
        <v>0.0</v>
      </c>
      <c r="Y204" s="34">
        <v>0.0</v>
      </c>
      <c r="Z204" s="34">
        <v>0.0</v>
      </c>
      <c r="AA204" s="34">
        <v>0.0</v>
      </c>
      <c r="AB204" s="34">
        <v>0.0</v>
      </c>
      <c r="AC204" s="34">
        <v>0.0</v>
      </c>
      <c r="AD204" s="34">
        <v>0.0</v>
      </c>
      <c r="AE204" s="34">
        <v>0.0</v>
      </c>
      <c r="AF204" s="34">
        <v>0.0</v>
      </c>
      <c r="AG204" s="34">
        <v>0.0</v>
      </c>
      <c r="AH204" s="34">
        <v>0.0</v>
      </c>
      <c r="AI204" s="34">
        <v>0.0</v>
      </c>
      <c r="AJ204" s="34">
        <v>0.0</v>
      </c>
      <c r="AK204" s="34">
        <v>0.0</v>
      </c>
      <c r="AL204" s="34">
        <v>0.0</v>
      </c>
      <c r="AM204" s="34">
        <v>0.0</v>
      </c>
      <c r="AN204" s="34">
        <v>0.0</v>
      </c>
      <c r="AO204" s="34">
        <v>0.0</v>
      </c>
      <c r="AP204" s="34">
        <v>0.0</v>
      </c>
      <c r="AQ204" s="34">
        <v>0.0</v>
      </c>
      <c r="AR204" s="34">
        <v>0.0</v>
      </c>
      <c r="AS204" s="34">
        <v>0.0</v>
      </c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</row>
    <row r="205" ht="14.25" customHeight="1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</row>
    <row r="206" ht="14.25" customHeight="1">
      <c r="A206" s="92" t="s">
        <v>181</v>
      </c>
      <c r="B206" s="93"/>
      <c r="C206" s="93"/>
      <c r="D206" s="93"/>
      <c r="E206" s="93"/>
      <c r="F206" s="93"/>
      <c r="G206" s="93"/>
      <c r="H206" s="93"/>
      <c r="I206" s="93"/>
      <c r="J206" s="93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</row>
    <row r="207" ht="14.25" customHeight="1">
      <c r="A207" s="96" t="s">
        <v>54</v>
      </c>
      <c r="B207" s="97">
        <v>-26.0</v>
      </c>
      <c r="C207" s="97">
        <v>-25.0</v>
      </c>
      <c r="D207" s="97">
        <v>-24.0</v>
      </c>
      <c r="E207" s="97">
        <v>-23.0</v>
      </c>
      <c r="F207" s="97">
        <v>-22.0</v>
      </c>
      <c r="G207" s="97">
        <v>-21.0</v>
      </c>
      <c r="H207" s="97">
        <v>-20.0</v>
      </c>
      <c r="I207" s="97">
        <v>-19.0</v>
      </c>
      <c r="J207" s="97">
        <v>-18.0</v>
      </c>
      <c r="K207" s="98">
        <v>-17.0</v>
      </c>
      <c r="L207" s="99">
        <v>-16.0</v>
      </c>
      <c r="M207" s="99">
        <v>-15.0</v>
      </c>
      <c r="N207" s="99">
        <v>-14.0</v>
      </c>
      <c r="O207" s="99">
        <v>-13.0</v>
      </c>
      <c r="P207" s="99">
        <v>-12.0</v>
      </c>
      <c r="Q207" s="99">
        <v>-11.0</v>
      </c>
      <c r="R207" s="99">
        <v>-10.0</v>
      </c>
      <c r="S207" s="99">
        <v>-9.0</v>
      </c>
      <c r="T207" s="99">
        <v>-8.0</v>
      </c>
      <c r="U207" s="99">
        <v>-7.0</v>
      </c>
      <c r="V207" s="99">
        <v>-6.0</v>
      </c>
      <c r="W207" s="99">
        <v>-5.0</v>
      </c>
      <c r="X207" s="99">
        <v>-4.0</v>
      </c>
      <c r="Y207" s="99">
        <v>-3.0</v>
      </c>
      <c r="Z207" s="99">
        <v>-2.0</v>
      </c>
      <c r="AA207" s="99">
        <v>-1.0</v>
      </c>
      <c r="AB207" s="99">
        <v>0.0</v>
      </c>
      <c r="AC207" s="99">
        <v>1.0</v>
      </c>
      <c r="AD207" s="99">
        <v>2.0</v>
      </c>
      <c r="AE207" s="99">
        <v>3.0</v>
      </c>
      <c r="AF207" s="99">
        <v>4.0</v>
      </c>
      <c r="AG207" s="99">
        <v>5.0</v>
      </c>
      <c r="AH207" s="99">
        <v>6.0</v>
      </c>
      <c r="AI207" s="99">
        <v>7.0</v>
      </c>
      <c r="AJ207" s="99">
        <v>8.0</v>
      </c>
      <c r="AK207" s="99">
        <v>9.0</v>
      </c>
      <c r="AL207" s="100">
        <v>10.0</v>
      </c>
      <c r="AM207" s="97">
        <v>11.0</v>
      </c>
      <c r="AN207" s="97">
        <v>12.0</v>
      </c>
      <c r="AO207" s="97">
        <v>13.0</v>
      </c>
      <c r="AP207" s="97">
        <v>14.0</v>
      </c>
      <c r="AQ207" s="97">
        <v>15.0</v>
      </c>
      <c r="AR207" s="97">
        <v>16.0</v>
      </c>
      <c r="AS207" s="97">
        <v>17.0</v>
      </c>
      <c r="AT207" s="97">
        <v>18.0</v>
      </c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</row>
    <row r="208" ht="14.25" customHeight="1">
      <c r="A208" s="101" t="s">
        <v>144</v>
      </c>
      <c r="B208" s="102">
        <f t="shared" ref="B208:AT208" si="38">AVERAGE(B199,B192,B185,B178,B171,B164,B157,B150,B143,B136,B129,B122,B115,B108,B101,B94,B87,B80,B73,B66,B59,B52,B45,B38,B31,B24,B17,B10,B3)</f>
        <v>0.8595479124</v>
      </c>
      <c r="C208" s="102">
        <f t="shared" si="38"/>
        <v>0.8820725639</v>
      </c>
      <c r="D208" s="102">
        <f t="shared" si="38"/>
        <v>0.946774939</v>
      </c>
      <c r="E208" s="102">
        <f t="shared" si="38"/>
        <v>0.9479333329</v>
      </c>
      <c r="F208" s="102">
        <f t="shared" si="38"/>
        <v>0.9446313904</v>
      </c>
      <c r="G208" s="102">
        <f t="shared" si="38"/>
        <v>0.9001704616</v>
      </c>
      <c r="H208" s="102">
        <f t="shared" si="38"/>
        <v>0.9016986963</v>
      </c>
      <c r="I208" s="102">
        <f t="shared" si="38"/>
        <v>0.9075287244</v>
      </c>
      <c r="J208" s="102">
        <f t="shared" si="38"/>
        <v>0.8978418988</v>
      </c>
      <c r="K208" s="103">
        <f t="shared" si="38"/>
        <v>0.9216124671</v>
      </c>
      <c r="L208" s="102">
        <f t="shared" si="38"/>
        <v>0.9207428882</v>
      </c>
      <c r="M208" s="102">
        <f t="shared" si="38"/>
        <v>0.9240372118</v>
      </c>
      <c r="N208" s="102">
        <f t="shared" si="38"/>
        <v>0.9388666035</v>
      </c>
      <c r="O208" s="102">
        <f t="shared" si="38"/>
        <v>0.9436358038</v>
      </c>
      <c r="P208" s="102">
        <f t="shared" si="38"/>
        <v>0.9333520736</v>
      </c>
      <c r="Q208" s="102">
        <f t="shared" si="38"/>
        <v>0.9356421535</v>
      </c>
      <c r="R208" s="102">
        <f t="shared" si="38"/>
        <v>0.9369141175</v>
      </c>
      <c r="S208" s="102">
        <f t="shared" si="38"/>
        <v>0.9227455845</v>
      </c>
      <c r="T208" s="102">
        <f t="shared" si="38"/>
        <v>0.9183866348</v>
      </c>
      <c r="U208" s="102">
        <f t="shared" si="38"/>
        <v>0.9266297653</v>
      </c>
      <c r="V208" s="102">
        <f t="shared" si="38"/>
        <v>0.9108669712</v>
      </c>
      <c r="W208" s="102">
        <f t="shared" si="38"/>
        <v>0.9186057324</v>
      </c>
      <c r="X208" s="102">
        <f t="shared" si="38"/>
        <v>0.9136283299</v>
      </c>
      <c r="Y208" s="102">
        <f t="shared" si="38"/>
        <v>0.9076622161</v>
      </c>
      <c r="Z208" s="102">
        <f t="shared" si="38"/>
        <v>0.9035500091</v>
      </c>
      <c r="AA208" s="102">
        <f t="shared" si="38"/>
        <v>0.8894095413</v>
      </c>
      <c r="AB208" s="102">
        <f t="shared" si="38"/>
        <v>0.877648902</v>
      </c>
      <c r="AC208" s="102">
        <f t="shared" si="38"/>
        <v>0.8666380309</v>
      </c>
      <c r="AD208" s="102">
        <f t="shared" si="38"/>
        <v>0.8394072778</v>
      </c>
      <c r="AE208" s="102">
        <f t="shared" si="38"/>
        <v>0.8317157609</v>
      </c>
      <c r="AF208" s="102">
        <f t="shared" si="38"/>
        <v>0.811767642</v>
      </c>
      <c r="AG208" s="102">
        <f t="shared" si="38"/>
        <v>0.78049038</v>
      </c>
      <c r="AH208" s="102">
        <f t="shared" si="38"/>
        <v>0.7705736558</v>
      </c>
      <c r="AI208" s="102">
        <f t="shared" si="38"/>
        <v>0.7559936319</v>
      </c>
      <c r="AJ208" s="102">
        <f t="shared" si="38"/>
        <v>0.7362321776</v>
      </c>
      <c r="AK208" s="102">
        <f t="shared" si="38"/>
        <v>0.7153440285</v>
      </c>
      <c r="AL208" s="104">
        <f t="shared" si="38"/>
        <v>0.7031134609</v>
      </c>
      <c r="AM208" s="102">
        <f t="shared" si="38"/>
        <v>0.7022406129</v>
      </c>
      <c r="AN208" s="102">
        <f t="shared" si="38"/>
        <v>0.7010664411</v>
      </c>
      <c r="AO208" s="102">
        <f t="shared" si="38"/>
        <v>0.6801325076</v>
      </c>
      <c r="AP208" s="102">
        <f t="shared" si="38"/>
        <v>0.6752485288</v>
      </c>
      <c r="AQ208" s="102">
        <f t="shared" si="38"/>
        <v>0.6301865951</v>
      </c>
      <c r="AR208" s="102">
        <f t="shared" si="38"/>
        <v>0.6237523985</v>
      </c>
      <c r="AS208" s="102">
        <f t="shared" si="38"/>
        <v>0.6859406436</v>
      </c>
      <c r="AT208" s="102">
        <f t="shared" si="38"/>
        <v>0.6301578436</v>
      </c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</row>
    <row r="209" ht="14.25" customHeight="1">
      <c r="A209" s="105" t="s">
        <v>182</v>
      </c>
      <c r="B209" s="102">
        <v>0.0</v>
      </c>
      <c r="C209" s="102">
        <v>0.0</v>
      </c>
      <c r="D209" s="102">
        <v>0.0</v>
      </c>
      <c r="E209" s="102">
        <v>0.0</v>
      </c>
      <c r="F209" s="102">
        <v>0.0</v>
      </c>
      <c r="G209" s="102">
        <v>0.0</v>
      </c>
      <c r="H209" s="102">
        <v>0.0</v>
      </c>
      <c r="I209" s="102">
        <v>0.0</v>
      </c>
      <c r="J209" s="102">
        <v>0.0</v>
      </c>
      <c r="K209" s="103">
        <f t="shared" ref="K209:AL209" si="39">AVERAGE(K218,K223,K228,K233,K238,K243,K248,K253,K258,K263,K268,K273,K278,K283,K288,K293,K298,K303,K308,K313,K318,K323)</f>
        <v>0.8944969522</v>
      </c>
      <c r="L209" s="102">
        <f t="shared" si="39"/>
        <v>0.879156192</v>
      </c>
      <c r="M209" s="102">
        <f t="shared" si="39"/>
        <v>0.8781679014</v>
      </c>
      <c r="N209" s="102">
        <f t="shared" si="39"/>
        <v>0.9012779537</v>
      </c>
      <c r="O209" s="102">
        <f t="shared" si="39"/>
        <v>0.8999115277</v>
      </c>
      <c r="P209" s="102">
        <f t="shared" si="39"/>
        <v>0.9124373743</v>
      </c>
      <c r="Q209" s="102">
        <f t="shared" si="39"/>
        <v>0.9298216345</v>
      </c>
      <c r="R209" s="102">
        <f t="shared" si="39"/>
        <v>0.929271482</v>
      </c>
      <c r="S209" s="102">
        <f t="shared" si="39"/>
        <v>0.9335544702</v>
      </c>
      <c r="T209" s="102">
        <f t="shared" si="39"/>
        <v>0.9427121518</v>
      </c>
      <c r="U209" s="102">
        <f t="shared" si="39"/>
        <v>0.9657915364</v>
      </c>
      <c r="V209" s="102">
        <f t="shared" si="39"/>
        <v>0.9414489738</v>
      </c>
      <c r="W209" s="102">
        <f t="shared" si="39"/>
        <v>0.9403999115</v>
      </c>
      <c r="X209" s="102">
        <f t="shared" si="39"/>
        <v>0.9385772423</v>
      </c>
      <c r="Y209" s="102">
        <f t="shared" si="39"/>
        <v>0.9454059889</v>
      </c>
      <c r="Z209" s="102">
        <f t="shared" si="39"/>
        <v>0.9413595657</v>
      </c>
      <c r="AA209" s="102">
        <f t="shared" si="39"/>
        <v>0.9363316176</v>
      </c>
      <c r="AB209" s="102">
        <f t="shared" si="39"/>
        <v>0.9444947321</v>
      </c>
      <c r="AC209" s="102">
        <f t="shared" si="39"/>
        <v>0.9139874643</v>
      </c>
      <c r="AD209" s="102">
        <f t="shared" si="39"/>
        <v>0.8448318793</v>
      </c>
      <c r="AE209" s="102">
        <f t="shared" si="39"/>
        <v>0.8776834614</v>
      </c>
      <c r="AF209" s="102">
        <f t="shared" si="39"/>
        <v>0.8541140478</v>
      </c>
      <c r="AG209" s="102">
        <f t="shared" si="39"/>
        <v>0.8182792707</v>
      </c>
      <c r="AH209" s="102">
        <f t="shared" si="39"/>
        <v>0.8239793774</v>
      </c>
      <c r="AI209" s="102">
        <f t="shared" si="39"/>
        <v>0.8277409391</v>
      </c>
      <c r="AJ209" s="102">
        <f t="shared" si="39"/>
        <v>0.7933546455</v>
      </c>
      <c r="AK209" s="102">
        <f t="shared" si="39"/>
        <v>0.7804629904</v>
      </c>
      <c r="AL209" s="104">
        <f t="shared" si="39"/>
        <v>0.765559836</v>
      </c>
      <c r="AM209" s="102">
        <v>0.0</v>
      </c>
      <c r="AN209" s="102">
        <v>0.0</v>
      </c>
      <c r="AO209" s="102">
        <v>0.0</v>
      </c>
      <c r="AP209" s="102">
        <v>0.0</v>
      </c>
      <c r="AQ209" s="102">
        <v>0.0</v>
      </c>
      <c r="AR209" s="102">
        <v>0.0</v>
      </c>
      <c r="AS209" s="102">
        <v>0.0</v>
      </c>
      <c r="AT209" s="102">
        <v>0.0</v>
      </c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  <c r="BF209" s="106"/>
      <c r="BG209" s="106"/>
      <c r="BH209" s="106"/>
      <c r="BI209" s="106"/>
      <c r="BJ209" s="106"/>
      <c r="BK209" s="106"/>
      <c r="BL209" s="106"/>
    </row>
    <row r="210" ht="14.25" customHeight="1">
      <c r="A210" s="101" t="s">
        <v>183</v>
      </c>
      <c r="B210" s="97">
        <f t="shared" ref="B210:AT210" si="40">COUNT(B200,B193,B186,B179,B172,B165,B158,B151,B144,B137,B130,B123,B116,B109,B102,B95,B88,B81,B74,B67,B60,B53,B46,B39,B32,B25,B18,B11,B4)</f>
        <v>1</v>
      </c>
      <c r="C210" s="97">
        <f t="shared" si="40"/>
        <v>1</v>
      </c>
      <c r="D210" s="97">
        <f t="shared" si="40"/>
        <v>1</v>
      </c>
      <c r="E210" s="97">
        <f t="shared" si="40"/>
        <v>1</v>
      </c>
      <c r="F210" s="97">
        <f t="shared" si="40"/>
        <v>3</v>
      </c>
      <c r="G210" s="97">
        <f t="shared" si="40"/>
        <v>5</v>
      </c>
      <c r="H210" s="97">
        <f t="shared" si="40"/>
        <v>5</v>
      </c>
      <c r="I210" s="97">
        <f t="shared" si="40"/>
        <v>8</v>
      </c>
      <c r="J210" s="97">
        <f t="shared" si="40"/>
        <v>10</v>
      </c>
      <c r="K210" s="107">
        <f t="shared" si="40"/>
        <v>16</v>
      </c>
      <c r="L210" s="97">
        <f t="shared" si="40"/>
        <v>19</v>
      </c>
      <c r="M210" s="97">
        <f t="shared" si="40"/>
        <v>20</v>
      </c>
      <c r="N210" s="97">
        <f t="shared" si="40"/>
        <v>22</v>
      </c>
      <c r="O210" s="97">
        <f t="shared" si="40"/>
        <v>25</v>
      </c>
      <c r="P210" s="97">
        <f t="shared" si="40"/>
        <v>26</v>
      </c>
      <c r="Q210" s="97">
        <f t="shared" si="40"/>
        <v>27</v>
      </c>
      <c r="R210" s="97">
        <f t="shared" si="40"/>
        <v>28</v>
      </c>
      <c r="S210" s="97">
        <f t="shared" si="40"/>
        <v>29</v>
      </c>
      <c r="T210" s="97">
        <f t="shared" si="40"/>
        <v>29</v>
      </c>
      <c r="U210" s="97">
        <f t="shared" si="40"/>
        <v>29</v>
      </c>
      <c r="V210" s="97">
        <f t="shared" si="40"/>
        <v>29</v>
      </c>
      <c r="W210" s="97">
        <f t="shared" si="40"/>
        <v>29</v>
      </c>
      <c r="X210" s="97">
        <f t="shared" si="40"/>
        <v>29</v>
      </c>
      <c r="Y210" s="97">
        <f t="shared" si="40"/>
        <v>29</v>
      </c>
      <c r="Z210" s="97">
        <f t="shared" si="40"/>
        <v>29</v>
      </c>
      <c r="AA210" s="97">
        <f t="shared" si="40"/>
        <v>29</v>
      </c>
      <c r="AB210" s="97">
        <f t="shared" si="40"/>
        <v>29</v>
      </c>
      <c r="AC210" s="97">
        <f t="shared" si="40"/>
        <v>29</v>
      </c>
      <c r="AD210" s="97">
        <f t="shared" si="40"/>
        <v>28</v>
      </c>
      <c r="AE210" s="97">
        <f t="shared" si="40"/>
        <v>28</v>
      </c>
      <c r="AF210" s="97">
        <f t="shared" si="40"/>
        <v>28</v>
      </c>
      <c r="AG210" s="97">
        <f t="shared" si="40"/>
        <v>28</v>
      </c>
      <c r="AH210" s="97">
        <f t="shared" si="40"/>
        <v>26</v>
      </c>
      <c r="AI210" s="97">
        <f t="shared" si="40"/>
        <v>24</v>
      </c>
      <c r="AJ210" s="97">
        <f t="shared" si="40"/>
        <v>24</v>
      </c>
      <c r="AK210" s="97">
        <f t="shared" si="40"/>
        <v>21</v>
      </c>
      <c r="AL210" s="108">
        <f t="shared" si="40"/>
        <v>19</v>
      </c>
      <c r="AM210" s="97">
        <f t="shared" si="40"/>
        <v>13</v>
      </c>
      <c r="AN210" s="97">
        <f t="shared" si="40"/>
        <v>10</v>
      </c>
      <c r="AO210" s="97">
        <f t="shared" si="40"/>
        <v>9</v>
      </c>
      <c r="AP210" s="97">
        <f t="shared" si="40"/>
        <v>7</v>
      </c>
      <c r="AQ210" s="97">
        <f t="shared" si="40"/>
        <v>4</v>
      </c>
      <c r="AR210" s="97">
        <f t="shared" si="40"/>
        <v>3</v>
      </c>
      <c r="AS210" s="97">
        <f t="shared" si="40"/>
        <v>2</v>
      </c>
      <c r="AT210" s="97">
        <f t="shared" si="40"/>
        <v>1</v>
      </c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</row>
    <row r="211" ht="14.25" customHeight="1">
      <c r="A211" s="96" t="s">
        <v>184</v>
      </c>
      <c r="B211" s="97">
        <v>0.0</v>
      </c>
      <c r="C211" s="97">
        <v>0.0</v>
      </c>
      <c r="D211" s="97">
        <v>0.0</v>
      </c>
      <c r="E211" s="97">
        <v>0.0</v>
      </c>
      <c r="F211" s="97">
        <v>0.0</v>
      </c>
      <c r="G211" s="97">
        <v>0.0</v>
      </c>
      <c r="H211" s="97">
        <v>0.0</v>
      </c>
      <c r="I211" s="97">
        <v>0.0</v>
      </c>
      <c r="J211" s="97">
        <v>0.0</v>
      </c>
      <c r="K211" s="107">
        <v>22.0</v>
      </c>
      <c r="L211" s="97">
        <v>22.0</v>
      </c>
      <c r="M211" s="97">
        <v>22.0</v>
      </c>
      <c r="N211" s="97">
        <v>22.0</v>
      </c>
      <c r="O211" s="97">
        <v>22.0</v>
      </c>
      <c r="P211" s="97">
        <v>22.0</v>
      </c>
      <c r="Q211" s="97">
        <v>22.0</v>
      </c>
      <c r="R211" s="97">
        <v>22.0</v>
      </c>
      <c r="S211" s="97">
        <v>22.0</v>
      </c>
      <c r="T211" s="97">
        <v>22.0</v>
      </c>
      <c r="U211" s="97">
        <v>22.0</v>
      </c>
      <c r="V211" s="97">
        <v>22.0</v>
      </c>
      <c r="W211" s="97">
        <v>22.0</v>
      </c>
      <c r="X211" s="97">
        <v>22.0</v>
      </c>
      <c r="Y211" s="97">
        <v>22.0</v>
      </c>
      <c r="Z211" s="97">
        <v>22.0</v>
      </c>
      <c r="AA211" s="97">
        <v>22.0</v>
      </c>
      <c r="AB211" s="97">
        <v>22.0</v>
      </c>
      <c r="AC211" s="97">
        <v>22.0</v>
      </c>
      <c r="AD211" s="97">
        <v>22.0</v>
      </c>
      <c r="AE211" s="97">
        <v>22.0</v>
      </c>
      <c r="AF211" s="97">
        <v>22.0</v>
      </c>
      <c r="AG211" s="97">
        <v>22.0</v>
      </c>
      <c r="AH211" s="97">
        <v>22.0</v>
      </c>
      <c r="AI211" s="97">
        <v>22.0</v>
      </c>
      <c r="AJ211" s="97">
        <v>22.0</v>
      </c>
      <c r="AK211" s="97">
        <v>22.0</v>
      </c>
      <c r="AL211" s="108">
        <v>22.0</v>
      </c>
      <c r="AM211" s="109">
        <v>0.0</v>
      </c>
      <c r="AN211" s="109">
        <v>0.0</v>
      </c>
      <c r="AO211" s="109">
        <v>0.0</v>
      </c>
      <c r="AP211" s="109">
        <v>0.0</v>
      </c>
      <c r="AQ211" s="109">
        <v>0.0</v>
      </c>
      <c r="AR211" s="109">
        <v>0.0</v>
      </c>
      <c r="AS211" s="109">
        <v>0.0</v>
      </c>
      <c r="AT211" s="109">
        <v>0.0</v>
      </c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</row>
    <row r="212" ht="14.25" customHeight="1">
      <c r="A212" s="105" t="s">
        <v>145</v>
      </c>
      <c r="B212" s="102">
        <f t="shared" ref="B212:AT212" si="41">AVERAGE(B195,B188,B181,B174,B167,B160,B153,B146,B139,B132,B125,B118,B111,B104,B97,B90,B83,B76,B69,B62,B55,B48,B41,B34,B27,B20,B13,B6)</f>
        <v>0</v>
      </c>
      <c r="C212" s="102">
        <f t="shared" si="41"/>
        <v>0</v>
      </c>
      <c r="D212" s="102">
        <f t="shared" si="41"/>
        <v>0</v>
      </c>
      <c r="E212" s="102">
        <f t="shared" si="41"/>
        <v>0</v>
      </c>
      <c r="F212" s="102">
        <f t="shared" si="41"/>
        <v>0</v>
      </c>
      <c r="G212" s="102">
        <f t="shared" si="41"/>
        <v>0</v>
      </c>
      <c r="H212" s="102">
        <f t="shared" si="41"/>
        <v>0</v>
      </c>
      <c r="I212" s="102">
        <f t="shared" si="41"/>
        <v>0</v>
      </c>
      <c r="J212" s="102">
        <f t="shared" si="41"/>
        <v>0</v>
      </c>
      <c r="K212" s="103">
        <f t="shared" si="41"/>
        <v>0</v>
      </c>
      <c r="L212" s="102">
        <f t="shared" si="41"/>
        <v>0</v>
      </c>
      <c r="M212" s="102">
        <f t="shared" si="41"/>
        <v>0</v>
      </c>
      <c r="N212" s="102">
        <f t="shared" si="41"/>
        <v>0</v>
      </c>
      <c r="O212" s="102">
        <f t="shared" si="41"/>
        <v>0</v>
      </c>
      <c r="P212" s="102">
        <f t="shared" si="41"/>
        <v>0</v>
      </c>
      <c r="Q212" s="102">
        <f t="shared" si="41"/>
        <v>0</v>
      </c>
      <c r="R212" s="102">
        <f t="shared" si="41"/>
        <v>0</v>
      </c>
      <c r="S212" s="102">
        <f t="shared" si="41"/>
        <v>0</v>
      </c>
      <c r="T212" s="102">
        <f t="shared" si="41"/>
        <v>0</v>
      </c>
      <c r="U212" s="102">
        <f t="shared" si="41"/>
        <v>0</v>
      </c>
      <c r="V212" s="102">
        <f t="shared" si="41"/>
        <v>0.00007142857143</v>
      </c>
      <c r="W212" s="102">
        <f t="shared" si="41"/>
        <v>0.0001428571429</v>
      </c>
      <c r="X212" s="102">
        <f t="shared" si="41"/>
        <v>0.0002142857143</v>
      </c>
      <c r="Y212" s="102">
        <f t="shared" si="41"/>
        <v>0.000375</v>
      </c>
      <c r="Z212" s="102">
        <f t="shared" si="41"/>
        <v>0.0007142857143</v>
      </c>
      <c r="AA212" s="102">
        <f t="shared" si="41"/>
        <v>0.004107142857</v>
      </c>
      <c r="AB212" s="102">
        <f t="shared" si="41"/>
        <v>0.04330827922</v>
      </c>
      <c r="AC212" s="102">
        <f t="shared" si="41"/>
        <v>0.06166441558</v>
      </c>
      <c r="AD212" s="102">
        <f t="shared" si="41"/>
        <v>0.05509464646</v>
      </c>
      <c r="AE212" s="102">
        <f t="shared" si="41"/>
        <v>0.06574619529</v>
      </c>
      <c r="AF212" s="102">
        <f t="shared" si="41"/>
        <v>0.07556197691</v>
      </c>
      <c r="AG212" s="102">
        <f t="shared" si="41"/>
        <v>0.08756183261</v>
      </c>
      <c r="AH212" s="102">
        <f t="shared" si="41"/>
        <v>0.09939742338</v>
      </c>
      <c r="AI212" s="102">
        <f t="shared" si="41"/>
        <v>0.1179483343</v>
      </c>
      <c r="AJ212" s="102">
        <f t="shared" si="41"/>
        <v>0.1290277301</v>
      </c>
      <c r="AK212" s="102">
        <f t="shared" si="41"/>
        <v>0.1468061948</v>
      </c>
      <c r="AL212" s="104">
        <f t="shared" si="41"/>
        <v>0.1566594444</v>
      </c>
      <c r="AM212" s="102">
        <f t="shared" si="41"/>
        <v>0.173739246</v>
      </c>
      <c r="AN212" s="102">
        <f t="shared" si="41"/>
        <v>0.1924124339</v>
      </c>
      <c r="AO212" s="102">
        <f t="shared" si="41"/>
        <v>0.2100428571</v>
      </c>
      <c r="AP212" s="102">
        <f t="shared" si="41"/>
        <v>0.2338095238</v>
      </c>
      <c r="AQ212" s="102">
        <f t="shared" si="41"/>
        <v>0.26</v>
      </c>
      <c r="AR212" s="102">
        <f t="shared" si="41"/>
        <v>0.29</v>
      </c>
      <c r="AS212" s="102">
        <f t="shared" si="41"/>
        <v>0.39</v>
      </c>
      <c r="AT212" s="102">
        <f t="shared" si="41"/>
        <v>0.4</v>
      </c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6"/>
      <c r="BJ212" s="106"/>
      <c r="BK212" s="106"/>
      <c r="BL212" s="106"/>
    </row>
    <row r="213" ht="14.25" customHeight="1">
      <c r="A213" s="105" t="s">
        <v>146</v>
      </c>
      <c r="B213" s="110">
        <f t="shared" ref="B213:AT213" si="42">AVERAGE(B203,B196,B189,B182,B175,B168,B161,B154,B147,B140,B133,B126,B119,B112,B105,B98,B91,B84,B77,B70,B63,B56,B49,B42,B35,B28,B21,B14,B7)</f>
        <v>1</v>
      </c>
      <c r="C213" s="110">
        <f t="shared" si="42"/>
        <v>1</v>
      </c>
      <c r="D213" s="110">
        <f t="shared" si="42"/>
        <v>1</v>
      </c>
      <c r="E213" s="110">
        <f t="shared" si="42"/>
        <v>1</v>
      </c>
      <c r="F213" s="110">
        <f t="shared" si="42"/>
        <v>1</v>
      </c>
      <c r="G213" s="110">
        <f t="shared" si="42"/>
        <v>1</v>
      </c>
      <c r="H213" s="110">
        <f t="shared" si="42"/>
        <v>1</v>
      </c>
      <c r="I213" s="110">
        <f t="shared" si="42"/>
        <v>1</v>
      </c>
      <c r="J213" s="110">
        <f t="shared" si="42"/>
        <v>1</v>
      </c>
      <c r="K213" s="111">
        <f t="shared" si="42"/>
        <v>1</v>
      </c>
      <c r="L213" s="110">
        <f t="shared" si="42"/>
        <v>1</v>
      </c>
      <c r="M213" s="110">
        <f t="shared" si="42"/>
        <v>1</v>
      </c>
      <c r="N213" s="110">
        <f t="shared" si="42"/>
        <v>1</v>
      </c>
      <c r="O213" s="110">
        <f t="shared" si="42"/>
        <v>1</v>
      </c>
      <c r="P213" s="110">
        <f t="shared" si="42"/>
        <v>1</v>
      </c>
      <c r="Q213" s="110">
        <f t="shared" si="42"/>
        <v>1</v>
      </c>
      <c r="R213" s="110">
        <f t="shared" si="42"/>
        <v>1</v>
      </c>
      <c r="S213" s="110">
        <f t="shared" si="42"/>
        <v>1</v>
      </c>
      <c r="T213" s="110">
        <f t="shared" si="42"/>
        <v>1</v>
      </c>
      <c r="U213" s="110">
        <f t="shared" si="42"/>
        <v>1</v>
      </c>
      <c r="V213" s="110">
        <f t="shared" si="42"/>
        <v>1</v>
      </c>
      <c r="W213" s="110">
        <f t="shared" si="42"/>
        <v>1</v>
      </c>
      <c r="X213" s="110">
        <f t="shared" si="42"/>
        <v>1</v>
      </c>
      <c r="Y213" s="110">
        <f t="shared" si="42"/>
        <v>1</v>
      </c>
      <c r="Z213" s="110">
        <f t="shared" si="42"/>
        <v>1.020689655</v>
      </c>
      <c r="AA213" s="110">
        <f t="shared" si="42"/>
        <v>1.072413793</v>
      </c>
      <c r="AB213" s="110">
        <f t="shared" si="42"/>
        <v>1.177126437</v>
      </c>
      <c r="AC213" s="110">
        <f t="shared" si="42"/>
        <v>1.315057471</v>
      </c>
      <c r="AD213" s="110">
        <f t="shared" si="42"/>
        <v>1.340595238</v>
      </c>
      <c r="AE213" s="110">
        <f t="shared" si="42"/>
        <v>1.359880952</v>
      </c>
      <c r="AF213" s="110">
        <f t="shared" si="42"/>
        <v>1.400952381</v>
      </c>
      <c r="AG213" s="110">
        <f t="shared" si="42"/>
        <v>1.400952381</v>
      </c>
      <c r="AH213" s="110">
        <f t="shared" si="42"/>
        <v>1.411794872</v>
      </c>
      <c r="AI213" s="110">
        <f t="shared" si="42"/>
        <v>1.362777778</v>
      </c>
      <c r="AJ213" s="110">
        <f t="shared" si="42"/>
        <v>1.362777778</v>
      </c>
      <c r="AK213" s="110">
        <f t="shared" si="42"/>
        <v>1.338412698</v>
      </c>
      <c r="AL213" s="112">
        <f t="shared" si="42"/>
        <v>1.374035088</v>
      </c>
      <c r="AM213" s="110">
        <f t="shared" si="42"/>
        <v>1.428205128</v>
      </c>
      <c r="AN213" s="110">
        <f t="shared" si="42"/>
        <v>1.431666667</v>
      </c>
      <c r="AO213" s="110">
        <f t="shared" si="42"/>
        <v>1.47962963</v>
      </c>
      <c r="AP213" s="110">
        <f t="shared" si="42"/>
        <v>1.616666667</v>
      </c>
      <c r="AQ213" s="110">
        <f t="shared" si="42"/>
        <v>1.579166667</v>
      </c>
      <c r="AR213" s="110">
        <f t="shared" si="42"/>
        <v>1.772222222</v>
      </c>
      <c r="AS213" s="110">
        <f t="shared" si="42"/>
        <v>1.75</v>
      </c>
      <c r="AT213" s="110">
        <f t="shared" si="42"/>
        <v>1.5</v>
      </c>
      <c r="AU213" s="106"/>
      <c r="AV213" s="106"/>
      <c r="AW213" s="106"/>
      <c r="AX213" s="106"/>
      <c r="AY213" s="106"/>
      <c r="AZ213" s="106"/>
      <c r="BA213" s="106"/>
      <c r="BB213" s="106"/>
      <c r="BC213" s="106"/>
      <c r="BD213" s="106"/>
      <c r="BE213" s="106"/>
      <c r="BF213" s="106"/>
      <c r="BG213" s="106"/>
      <c r="BH213" s="106"/>
      <c r="BI213" s="106"/>
      <c r="BJ213" s="106"/>
      <c r="BK213" s="106"/>
      <c r="BL213" s="106"/>
    </row>
    <row r="214" ht="14.25" customHeight="1">
      <c r="A214" s="105" t="s">
        <v>147</v>
      </c>
      <c r="B214" s="93">
        <f t="shared" ref="B214:AT214" si="43">AVERAGE(B204,B197,B190,B183,B176,B169,B162,B155,B148,B141,B134,B127,B120,B113,B106,B99,B92,B85,B78,B71,B64,B57,B50,B43,B36,B29,B22,B15,B8)</f>
        <v>0</v>
      </c>
      <c r="C214" s="93">
        <f t="shared" si="43"/>
        <v>0</v>
      </c>
      <c r="D214" s="93">
        <f t="shared" si="43"/>
        <v>0</v>
      </c>
      <c r="E214" s="93">
        <f t="shared" si="43"/>
        <v>0</v>
      </c>
      <c r="F214" s="93">
        <f t="shared" si="43"/>
        <v>0</v>
      </c>
      <c r="G214" s="93">
        <f t="shared" si="43"/>
        <v>0</v>
      </c>
      <c r="H214" s="93">
        <f t="shared" si="43"/>
        <v>0</v>
      </c>
      <c r="I214" s="93">
        <f t="shared" si="43"/>
        <v>0</v>
      </c>
      <c r="J214" s="93">
        <f t="shared" si="43"/>
        <v>0</v>
      </c>
      <c r="K214" s="113">
        <f t="shared" si="43"/>
        <v>0</v>
      </c>
      <c r="L214" s="114">
        <f t="shared" si="43"/>
        <v>0</v>
      </c>
      <c r="M214" s="114">
        <f t="shared" si="43"/>
        <v>0</v>
      </c>
      <c r="N214" s="114">
        <f t="shared" si="43"/>
        <v>0</v>
      </c>
      <c r="O214" s="114">
        <f t="shared" si="43"/>
        <v>0</v>
      </c>
      <c r="P214" s="114">
        <f t="shared" si="43"/>
        <v>0</v>
      </c>
      <c r="Q214" s="114">
        <f t="shared" si="43"/>
        <v>0</v>
      </c>
      <c r="R214" s="114">
        <f t="shared" si="43"/>
        <v>0</v>
      </c>
      <c r="S214" s="114">
        <f t="shared" si="43"/>
        <v>0</v>
      </c>
      <c r="T214" s="114">
        <f t="shared" si="43"/>
        <v>0</v>
      </c>
      <c r="U214" s="114">
        <f t="shared" si="43"/>
        <v>0</v>
      </c>
      <c r="V214" s="114">
        <f t="shared" si="43"/>
        <v>0</v>
      </c>
      <c r="W214" s="114">
        <f t="shared" si="43"/>
        <v>0</v>
      </c>
      <c r="X214" s="114">
        <f t="shared" si="43"/>
        <v>0</v>
      </c>
      <c r="Y214" s="114">
        <f t="shared" si="43"/>
        <v>0.000001379310345</v>
      </c>
      <c r="Z214" s="114">
        <f t="shared" si="43"/>
        <v>0.000003448275862</v>
      </c>
      <c r="AA214" s="114">
        <f t="shared" si="43"/>
        <v>0.00001724137931</v>
      </c>
      <c r="AB214" s="114">
        <f t="shared" si="43"/>
        <v>0.003678034483</v>
      </c>
      <c r="AC214" s="114">
        <f t="shared" si="43"/>
        <v>0.005114137931</v>
      </c>
      <c r="AD214" s="114">
        <f t="shared" si="43"/>
        <v>0.004639142857</v>
      </c>
      <c r="AE214" s="114">
        <f t="shared" si="43"/>
        <v>0.006193464286</v>
      </c>
      <c r="AF214" s="114">
        <f t="shared" si="43"/>
        <v>0.01358528571</v>
      </c>
      <c r="AG214" s="114">
        <f t="shared" si="43"/>
        <v>0.02202267857</v>
      </c>
      <c r="AH214" s="114">
        <f t="shared" si="43"/>
        <v>0.03415134615</v>
      </c>
      <c r="AI214" s="114">
        <f t="shared" si="43"/>
        <v>0.04653845238</v>
      </c>
      <c r="AJ214" s="114">
        <f t="shared" si="43"/>
        <v>0.01511565476</v>
      </c>
      <c r="AK214" s="114">
        <f t="shared" si="43"/>
        <v>0.01334183673</v>
      </c>
      <c r="AL214" s="115">
        <f t="shared" si="43"/>
        <v>0.01450286466</v>
      </c>
      <c r="AM214" s="93">
        <f t="shared" si="43"/>
        <v>0.01761538462</v>
      </c>
      <c r="AN214" s="93">
        <f t="shared" si="43"/>
        <v>0.018065</v>
      </c>
      <c r="AO214" s="93">
        <f t="shared" si="43"/>
        <v>0.01458888889</v>
      </c>
      <c r="AP214" s="93">
        <f t="shared" si="43"/>
        <v>0.01242142857</v>
      </c>
      <c r="AQ214" s="93">
        <f t="shared" si="43"/>
        <v>0.0003</v>
      </c>
      <c r="AR214" s="93">
        <f t="shared" si="43"/>
        <v>0.0004</v>
      </c>
      <c r="AS214" s="93">
        <f t="shared" si="43"/>
        <v>0</v>
      </c>
      <c r="AT214" s="93">
        <f t="shared" si="43"/>
        <v>0</v>
      </c>
      <c r="AU214" s="106"/>
      <c r="AV214" s="106"/>
      <c r="AW214" s="106"/>
      <c r="AX214" s="106"/>
      <c r="AY214" s="106"/>
      <c r="AZ214" s="106"/>
      <c r="BA214" s="106"/>
      <c r="BB214" s="106"/>
      <c r="BC214" s="106"/>
      <c r="BD214" s="106"/>
      <c r="BE214" s="106"/>
      <c r="BF214" s="106"/>
      <c r="BG214" s="106"/>
      <c r="BH214" s="106"/>
      <c r="BI214" s="106"/>
      <c r="BJ214" s="106"/>
      <c r="BK214" s="106"/>
      <c r="BL214" s="106"/>
    </row>
    <row r="215" ht="14.25" customHeight="1">
      <c r="A215" s="96" t="s">
        <v>185</v>
      </c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>
        <v>1.0</v>
      </c>
      <c r="AC215" s="97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</row>
    <row r="216" ht="14.25" customHeight="1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</row>
    <row r="217" ht="14.25" customHeight="1">
      <c r="A217" s="77" t="s">
        <v>72</v>
      </c>
      <c r="B217" s="79"/>
      <c r="C217" s="79"/>
      <c r="D217" s="79"/>
      <c r="E217" s="79"/>
      <c r="F217" s="79"/>
      <c r="G217" s="79"/>
      <c r="H217" s="79"/>
      <c r="I217" s="79"/>
      <c r="J217" s="79"/>
      <c r="K217" s="78">
        <v>22.62943500157838</v>
      </c>
      <c r="L217" s="78">
        <v>23.21999177939689</v>
      </c>
      <c r="M217" s="78">
        <v>22.5420919108131</v>
      </c>
      <c r="N217" s="78">
        <v>23.82696084784778</v>
      </c>
      <c r="O217" s="78">
        <v>24.08213364258126</v>
      </c>
      <c r="P217" s="78">
        <v>25.19219221783291</v>
      </c>
      <c r="Q217" s="78">
        <v>25.74671847367508</v>
      </c>
      <c r="R217" s="78">
        <v>25.40400236792258</v>
      </c>
      <c r="S217" s="78">
        <v>26.61625275910291</v>
      </c>
      <c r="T217" s="78">
        <v>26.85413392516843</v>
      </c>
      <c r="U217" s="78">
        <v>27.10652359455532</v>
      </c>
      <c r="V217" s="78">
        <v>26.71416752899723</v>
      </c>
      <c r="W217" s="78">
        <v>26.93191386866313</v>
      </c>
      <c r="X217" s="78">
        <v>26.71430749159914</v>
      </c>
      <c r="Y217" s="78">
        <v>27.27630805291236</v>
      </c>
      <c r="Z217" s="78">
        <v>27.21678271166436</v>
      </c>
      <c r="AA217" s="78">
        <v>27.50042834702661</v>
      </c>
      <c r="AB217" s="78">
        <v>29.09759401409266</v>
      </c>
      <c r="AC217" s="78">
        <v>30.17205458720993</v>
      </c>
      <c r="AD217" s="78">
        <v>28.37491782510256</v>
      </c>
      <c r="AE217" s="78">
        <v>29.67939966404721</v>
      </c>
      <c r="AF217" s="78">
        <v>28.53327459043115</v>
      </c>
      <c r="AG217" s="78">
        <v>26.50144458223377</v>
      </c>
      <c r="AH217" s="78">
        <v>26.77636129879056</v>
      </c>
      <c r="AI217" s="78">
        <v>26.96147374245007</v>
      </c>
      <c r="AJ217" s="78">
        <v>24.96684441399866</v>
      </c>
      <c r="AK217" s="78">
        <v>23.79940341219653</v>
      </c>
      <c r="AL217" s="78">
        <v>24.42512302971528</v>
      </c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</row>
    <row r="218" ht="14.25" customHeight="1">
      <c r="A218" s="21" t="s">
        <v>39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3">
        <f t="shared" ref="K218:AL218" si="44">K217/MAX(217:217)</f>
        <v>0.7500130605</v>
      </c>
      <c r="L218" s="23">
        <f t="shared" si="44"/>
        <v>0.7695860324</v>
      </c>
      <c r="M218" s="23">
        <f t="shared" si="44"/>
        <v>0.7471182264</v>
      </c>
      <c r="N218" s="23">
        <f t="shared" si="44"/>
        <v>0.789702961</v>
      </c>
      <c r="O218" s="23">
        <f t="shared" si="44"/>
        <v>0.7981602172</v>
      </c>
      <c r="P218" s="23">
        <f t="shared" si="44"/>
        <v>0.834951168</v>
      </c>
      <c r="Q218" s="23">
        <f t="shared" si="44"/>
        <v>0.8533299713</v>
      </c>
      <c r="R218" s="23">
        <f t="shared" si="44"/>
        <v>0.8419712451</v>
      </c>
      <c r="S218" s="23">
        <f t="shared" si="44"/>
        <v>0.882149165</v>
      </c>
      <c r="T218" s="23">
        <f t="shared" si="44"/>
        <v>0.8900333203</v>
      </c>
      <c r="U218" s="23">
        <f t="shared" si="44"/>
        <v>0.8983983347</v>
      </c>
      <c r="V218" s="23">
        <f t="shared" si="44"/>
        <v>0.8853943788</v>
      </c>
      <c r="W218" s="23">
        <f t="shared" si="44"/>
        <v>0.8926112006</v>
      </c>
      <c r="X218" s="23">
        <f t="shared" si="44"/>
        <v>0.8853990176</v>
      </c>
      <c r="Y218" s="23">
        <f t="shared" si="44"/>
        <v>0.9040255437</v>
      </c>
      <c r="Z218" s="23">
        <f t="shared" si="44"/>
        <v>0.9020526803</v>
      </c>
      <c r="AA218" s="23">
        <f t="shared" si="44"/>
        <v>0.911453619</v>
      </c>
      <c r="AB218" s="23">
        <f t="shared" si="44"/>
        <v>0.9643888828</v>
      </c>
      <c r="AC218" s="23">
        <f t="shared" si="44"/>
        <v>1</v>
      </c>
      <c r="AD218" s="23">
        <f t="shared" si="44"/>
        <v>0.9404370439</v>
      </c>
      <c r="AE218" s="23">
        <f t="shared" si="44"/>
        <v>0.9836718139</v>
      </c>
      <c r="AF218" s="23">
        <f t="shared" si="44"/>
        <v>0.9456855021</v>
      </c>
      <c r="AG218" s="23">
        <f t="shared" si="44"/>
        <v>0.8783440487</v>
      </c>
      <c r="AH218" s="23">
        <f t="shared" si="44"/>
        <v>0.8874556826</v>
      </c>
      <c r="AI218" s="23">
        <f t="shared" si="44"/>
        <v>0.8935909109</v>
      </c>
      <c r="AJ218" s="23">
        <f t="shared" si="44"/>
        <v>0.827482409</v>
      </c>
      <c r="AK218" s="23">
        <f t="shared" si="44"/>
        <v>0.788789618</v>
      </c>
      <c r="AL218" s="23">
        <f t="shared" si="44"/>
        <v>0.8095280008</v>
      </c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</row>
    <row r="219" ht="14.25" customHeight="1">
      <c r="A219" s="25" t="s">
        <v>178</v>
      </c>
      <c r="B219" s="9"/>
      <c r="C219" s="9"/>
      <c r="D219" s="9"/>
      <c r="E219" s="9"/>
      <c r="F219" s="9"/>
      <c r="G219" s="9"/>
      <c r="H219" s="9"/>
      <c r="I219" s="9"/>
      <c r="J219" s="9"/>
      <c r="K219" s="26">
        <v>-17.0</v>
      </c>
      <c r="L219" s="26">
        <v>-16.0</v>
      </c>
      <c r="M219" s="26">
        <v>-15.0</v>
      </c>
      <c r="N219" s="26">
        <v>-14.0</v>
      </c>
      <c r="O219" s="26">
        <v>-13.0</v>
      </c>
      <c r="P219" s="26">
        <v>-12.0</v>
      </c>
      <c r="Q219" s="26">
        <v>-11.0</v>
      </c>
      <c r="R219" s="26">
        <v>-10.0</v>
      </c>
      <c r="S219" s="26">
        <v>-9.0</v>
      </c>
      <c r="T219" s="26">
        <v>-8.0</v>
      </c>
      <c r="U219" s="26">
        <v>-7.0</v>
      </c>
      <c r="V219" s="26">
        <v>-6.0</v>
      </c>
      <c r="W219" s="26">
        <v>-5.0</v>
      </c>
      <c r="X219" s="26">
        <v>-4.0</v>
      </c>
      <c r="Y219" s="26">
        <v>-3.0</v>
      </c>
      <c r="Z219" s="26">
        <v>-2.0</v>
      </c>
      <c r="AA219" s="26">
        <v>-1.0</v>
      </c>
      <c r="AB219" s="26">
        <v>0.0</v>
      </c>
      <c r="AC219" s="26">
        <v>1.0</v>
      </c>
      <c r="AD219" s="26">
        <v>2.0</v>
      </c>
      <c r="AE219" s="26">
        <v>3.0</v>
      </c>
      <c r="AF219" s="26">
        <v>4.0</v>
      </c>
      <c r="AG219" s="26">
        <v>5.0</v>
      </c>
      <c r="AH219" s="26">
        <v>6.0</v>
      </c>
      <c r="AI219" s="26">
        <v>7.0</v>
      </c>
      <c r="AJ219" s="26">
        <v>8.0</v>
      </c>
      <c r="AK219" s="26">
        <v>9.0</v>
      </c>
      <c r="AL219" s="26">
        <v>10.0</v>
      </c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</row>
    <row r="220" ht="14.25" customHeight="1">
      <c r="A220" s="25" t="s">
        <v>47</v>
      </c>
      <c r="B220" s="9"/>
      <c r="C220" s="9"/>
      <c r="D220" s="9"/>
      <c r="E220" s="9"/>
      <c r="F220" s="9"/>
      <c r="G220" s="9"/>
      <c r="H220" s="9"/>
      <c r="I220" s="9"/>
      <c r="J220" s="9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</row>
    <row r="221" ht="14.25" customHeight="1">
      <c r="A221" s="33" t="s">
        <v>55</v>
      </c>
      <c r="B221" s="40"/>
      <c r="C221" s="40"/>
      <c r="D221" s="40"/>
      <c r="E221" s="40"/>
      <c r="F221" s="40"/>
      <c r="G221" s="40"/>
      <c r="H221" s="40"/>
      <c r="I221" s="40"/>
      <c r="J221" s="40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</row>
    <row r="222" ht="14.25" customHeight="1">
      <c r="A222" s="80" t="s">
        <v>71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1">
        <v>36.8259806041891</v>
      </c>
      <c r="L222" s="81">
        <v>35.84027300582405</v>
      </c>
      <c r="M222" s="81">
        <v>34.83265762849557</v>
      </c>
      <c r="N222" s="81">
        <v>35.27976363270405</v>
      </c>
      <c r="O222" s="81">
        <v>34.8599646338929</v>
      </c>
      <c r="P222" s="81">
        <v>35.44687930976746</v>
      </c>
      <c r="Q222" s="81">
        <v>35.86220806270475</v>
      </c>
      <c r="R222" s="81">
        <v>36.2536087855013</v>
      </c>
      <c r="S222" s="81">
        <v>36.11045405756122</v>
      </c>
      <c r="T222" s="81">
        <v>36.84588586591418</v>
      </c>
      <c r="U222" s="81">
        <v>38.80569591716218</v>
      </c>
      <c r="V222" s="81">
        <v>36.91248603261143</v>
      </c>
      <c r="W222" s="81">
        <v>37.26147259079211</v>
      </c>
      <c r="X222" s="81">
        <v>38.00288873230857</v>
      </c>
      <c r="Y222" s="81">
        <v>37.65261661978776</v>
      </c>
      <c r="Z222" s="81">
        <v>37.22925308434603</v>
      </c>
      <c r="AA222" s="81">
        <v>36.55856640924451</v>
      </c>
      <c r="AB222" s="81">
        <v>36.27731536334494</v>
      </c>
      <c r="AC222" s="81">
        <v>35.34412426080066</v>
      </c>
      <c r="AD222" s="81">
        <v>31.61672988291842</v>
      </c>
      <c r="AE222" s="81">
        <v>33.3823911564828</v>
      </c>
      <c r="AF222" s="81">
        <v>32.11326622424057</v>
      </c>
      <c r="AG222" s="81">
        <v>29.76031824072157</v>
      </c>
      <c r="AH222" s="81">
        <v>30.45971801621979</v>
      </c>
      <c r="AI222" s="81">
        <v>31.17989293943506</v>
      </c>
      <c r="AJ222" s="81">
        <v>28.18254648011107</v>
      </c>
      <c r="AK222" s="81">
        <v>27.45420738552205</v>
      </c>
      <c r="AL222" s="81">
        <v>26.57115843615297</v>
      </c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</row>
    <row r="223" ht="14.25" customHeight="1">
      <c r="A223" s="21" t="s">
        <v>39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3">
        <f t="shared" ref="K223:AL223" si="45">K222/MAX(222:222)</f>
        <v>0.9489838987</v>
      </c>
      <c r="L223" s="23">
        <f t="shared" si="45"/>
        <v>0.9235827926</v>
      </c>
      <c r="M223" s="23">
        <f t="shared" si="45"/>
        <v>0.897617136</v>
      </c>
      <c r="N223" s="23">
        <f t="shared" si="45"/>
        <v>0.9091387952</v>
      </c>
      <c r="O223" s="23">
        <f t="shared" si="45"/>
        <v>0.8983208215</v>
      </c>
      <c r="P223" s="23">
        <f t="shared" si="45"/>
        <v>0.9134452681</v>
      </c>
      <c r="Q223" s="23">
        <f t="shared" si="45"/>
        <v>0.9241480462</v>
      </c>
      <c r="R223" s="23">
        <f t="shared" si="45"/>
        <v>0.934234213</v>
      </c>
      <c r="S223" s="23">
        <f t="shared" si="45"/>
        <v>0.9305451997</v>
      </c>
      <c r="T223" s="23">
        <f t="shared" si="45"/>
        <v>0.9494968456</v>
      </c>
      <c r="U223" s="23">
        <f t="shared" si="45"/>
        <v>1</v>
      </c>
      <c r="V223" s="23">
        <f t="shared" si="45"/>
        <v>0.9512130928</v>
      </c>
      <c r="W223" s="23">
        <f t="shared" si="45"/>
        <v>0.9602062715</v>
      </c>
      <c r="X223" s="23">
        <f t="shared" si="45"/>
        <v>0.9793121302</v>
      </c>
      <c r="Y223" s="23">
        <f t="shared" si="45"/>
        <v>0.9702858235</v>
      </c>
      <c r="Z223" s="23">
        <f t="shared" si="45"/>
        <v>0.9593759938</v>
      </c>
      <c r="AA223" s="23">
        <f t="shared" si="45"/>
        <v>0.9420927919</v>
      </c>
      <c r="AB223" s="23">
        <f t="shared" si="45"/>
        <v>0.9348451176</v>
      </c>
      <c r="AC223" s="23">
        <f t="shared" si="45"/>
        <v>0.9107973308</v>
      </c>
      <c r="AD223" s="23">
        <f t="shared" si="45"/>
        <v>0.8147445661</v>
      </c>
      <c r="AE223" s="23">
        <f t="shared" si="45"/>
        <v>0.8602446205</v>
      </c>
      <c r="AF223" s="23">
        <f t="shared" si="45"/>
        <v>0.8275400161</v>
      </c>
      <c r="AG223" s="23">
        <f t="shared" si="45"/>
        <v>0.766905928</v>
      </c>
      <c r="AH223" s="23">
        <f t="shared" si="45"/>
        <v>0.7849290496</v>
      </c>
      <c r="AI223" s="23">
        <f t="shared" si="45"/>
        <v>0.8034875346</v>
      </c>
      <c r="AJ223" s="23">
        <f t="shared" si="45"/>
        <v>0.7262476761</v>
      </c>
      <c r="AK223" s="23">
        <f t="shared" si="45"/>
        <v>0.7074788053</v>
      </c>
      <c r="AL223" s="23">
        <f t="shared" si="45"/>
        <v>0.6847231523</v>
      </c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</row>
    <row r="224" ht="14.25" customHeight="1">
      <c r="A224" s="25" t="s">
        <v>180</v>
      </c>
      <c r="B224" s="9"/>
      <c r="C224" s="9"/>
      <c r="D224" s="9"/>
      <c r="E224" s="9"/>
      <c r="F224" s="9"/>
      <c r="G224" s="9"/>
      <c r="H224" s="9"/>
      <c r="I224" s="9"/>
      <c r="J224" s="9"/>
      <c r="K224" s="26">
        <v>-17.0</v>
      </c>
      <c r="L224" s="26">
        <v>-16.0</v>
      </c>
      <c r="M224" s="26">
        <v>-15.0</v>
      </c>
      <c r="N224" s="26">
        <v>-14.0</v>
      </c>
      <c r="O224" s="26">
        <v>-13.0</v>
      </c>
      <c r="P224" s="26">
        <v>-12.0</v>
      </c>
      <c r="Q224" s="26">
        <v>-11.0</v>
      </c>
      <c r="R224" s="26">
        <v>-10.0</v>
      </c>
      <c r="S224" s="26">
        <v>-9.0</v>
      </c>
      <c r="T224" s="26">
        <v>-8.0</v>
      </c>
      <c r="U224" s="26">
        <v>-7.0</v>
      </c>
      <c r="V224" s="26">
        <v>-6.0</v>
      </c>
      <c r="W224" s="26">
        <v>-5.0</v>
      </c>
      <c r="X224" s="26">
        <v>-4.0</v>
      </c>
      <c r="Y224" s="26">
        <v>-3.0</v>
      </c>
      <c r="Z224" s="26">
        <v>-2.0</v>
      </c>
      <c r="AA224" s="26">
        <v>-1.0</v>
      </c>
      <c r="AB224" s="26">
        <v>0.0</v>
      </c>
      <c r="AC224" s="26">
        <v>1.0</v>
      </c>
      <c r="AD224" s="26">
        <v>2.0</v>
      </c>
      <c r="AE224" s="26">
        <v>3.0</v>
      </c>
      <c r="AF224" s="26">
        <v>4.0</v>
      </c>
      <c r="AG224" s="26">
        <v>5.0</v>
      </c>
      <c r="AH224" s="26">
        <v>6.0</v>
      </c>
      <c r="AI224" s="26">
        <v>7.0</v>
      </c>
      <c r="AJ224" s="26">
        <v>8.0</v>
      </c>
      <c r="AK224" s="26">
        <v>9.0</v>
      </c>
      <c r="AL224" s="26">
        <v>10.0</v>
      </c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</row>
    <row r="225" ht="14.25" customHeight="1">
      <c r="A225" s="25" t="s">
        <v>47</v>
      </c>
      <c r="B225" s="9"/>
      <c r="C225" s="9"/>
      <c r="D225" s="9"/>
      <c r="E225" s="9"/>
      <c r="F225" s="9"/>
      <c r="G225" s="9"/>
      <c r="H225" s="9"/>
      <c r="I225" s="9"/>
      <c r="J225" s="9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</row>
    <row r="226" ht="14.25" customHeight="1">
      <c r="A226" s="33" t="s">
        <v>55</v>
      </c>
      <c r="B226" s="9"/>
      <c r="C226" s="9"/>
      <c r="D226" s="9"/>
      <c r="E226" s="9"/>
      <c r="F226" s="9"/>
      <c r="G226" s="9"/>
      <c r="H226" s="9"/>
      <c r="I226" s="9"/>
      <c r="J226" s="9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</row>
    <row r="227" ht="14.25" customHeight="1">
      <c r="A227" s="80" t="s">
        <v>73</v>
      </c>
      <c r="B227" s="82"/>
      <c r="C227" s="82"/>
      <c r="D227" s="82"/>
      <c r="E227" s="82"/>
      <c r="F227" s="82"/>
      <c r="G227" s="82"/>
      <c r="H227" s="82"/>
      <c r="I227" s="82"/>
      <c r="J227" s="82"/>
      <c r="K227" s="81">
        <v>27.88884472802016</v>
      </c>
      <c r="L227" s="81">
        <v>27.13823715390992</v>
      </c>
      <c r="M227" s="81">
        <v>25.86197898512795</v>
      </c>
      <c r="N227" s="81">
        <v>27.74372458975946</v>
      </c>
      <c r="O227" s="81">
        <v>27.61564367636615</v>
      </c>
      <c r="P227" s="81">
        <v>26.43634533459568</v>
      </c>
      <c r="Q227" s="81">
        <v>28.4031060943429</v>
      </c>
      <c r="R227" s="81">
        <v>27.03940304704596</v>
      </c>
      <c r="S227" s="81">
        <v>26.41599842431354</v>
      </c>
      <c r="T227" s="81">
        <v>27.57963712698023</v>
      </c>
      <c r="U227" s="81">
        <v>28.06796718735006</v>
      </c>
      <c r="V227" s="81">
        <v>26.43849132725659</v>
      </c>
      <c r="W227" s="81">
        <v>28.12944186265556</v>
      </c>
      <c r="X227" s="81">
        <v>28.78861205709228</v>
      </c>
      <c r="Y227" s="81">
        <v>27.62486189186314</v>
      </c>
      <c r="Z227" s="81">
        <v>26.16067503542111</v>
      </c>
      <c r="AA227" s="81">
        <v>26.02193467647482</v>
      </c>
      <c r="AB227" s="81">
        <v>28.59318289987117</v>
      </c>
      <c r="AC227" s="81">
        <v>26.46673228365615</v>
      </c>
      <c r="AD227" s="81">
        <v>25.59035448614346</v>
      </c>
      <c r="AE227" s="81">
        <v>25.2893657731319</v>
      </c>
      <c r="AF227" s="81">
        <v>24.55479617362723</v>
      </c>
      <c r="AG227" s="81">
        <v>22.76731737703252</v>
      </c>
      <c r="AH227" s="81">
        <v>23.98554913476568</v>
      </c>
      <c r="AI227" s="81">
        <v>24.01914006702081</v>
      </c>
      <c r="AJ227" s="81">
        <v>21.99606587487802</v>
      </c>
      <c r="AK227" s="81">
        <v>21.26153101592114</v>
      </c>
      <c r="AL227" s="81">
        <v>20.00632713328938</v>
      </c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</row>
    <row r="228" ht="14.25" customHeight="1">
      <c r="A228" s="21" t="s">
        <v>39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3">
        <f t="shared" ref="K228:AL228" si="46">K227/MAX(227:227)</f>
        <v>0.9687457205</v>
      </c>
      <c r="L228" s="23">
        <f t="shared" si="46"/>
        <v>0.9426726478</v>
      </c>
      <c r="M228" s="23">
        <f t="shared" si="46"/>
        <v>0.8983405985</v>
      </c>
      <c r="N228" s="23">
        <f t="shared" si="46"/>
        <v>0.9637048335</v>
      </c>
      <c r="O228" s="23">
        <f t="shared" si="46"/>
        <v>0.9592558204</v>
      </c>
      <c r="P228" s="23">
        <f t="shared" si="46"/>
        <v>0.9182917635</v>
      </c>
      <c r="Q228" s="23">
        <f t="shared" si="46"/>
        <v>0.9866090813</v>
      </c>
      <c r="R228" s="23">
        <f t="shared" si="46"/>
        <v>0.9392395505</v>
      </c>
      <c r="S228" s="23">
        <f t="shared" si="46"/>
        <v>0.9175849941</v>
      </c>
      <c r="T228" s="23">
        <f t="shared" si="46"/>
        <v>0.9580050984</v>
      </c>
      <c r="U228" s="23">
        <f t="shared" si="46"/>
        <v>0.9749677106</v>
      </c>
      <c r="V228" s="23">
        <f t="shared" si="46"/>
        <v>0.9183663066</v>
      </c>
      <c r="W228" s="23">
        <f t="shared" si="46"/>
        <v>0.9771030923</v>
      </c>
      <c r="X228" s="23">
        <f t="shared" si="46"/>
        <v>1</v>
      </c>
      <c r="Y228" s="23">
        <f t="shared" si="46"/>
        <v>0.9595760239</v>
      </c>
      <c r="Z228" s="23">
        <f t="shared" si="46"/>
        <v>0.9087160917</v>
      </c>
      <c r="AA228" s="23">
        <f t="shared" si="46"/>
        <v>0.9038968126</v>
      </c>
      <c r="AB228" s="23">
        <f t="shared" si="46"/>
        <v>0.9932115811</v>
      </c>
      <c r="AC228" s="23">
        <f t="shared" si="46"/>
        <v>0.9193472833</v>
      </c>
      <c r="AD228" s="23">
        <f t="shared" si="46"/>
        <v>0.8889054615</v>
      </c>
      <c r="AE228" s="23">
        <f t="shared" si="46"/>
        <v>0.8784503304</v>
      </c>
      <c r="AF228" s="23">
        <f t="shared" si="46"/>
        <v>0.8529343521</v>
      </c>
      <c r="AG228" s="23">
        <f t="shared" si="46"/>
        <v>0.7908445649</v>
      </c>
      <c r="AH228" s="23">
        <f t="shared" si="46"/>
        <v>0.8331610113</v>
      </c>
      <c r="AI228" s="23">
        <f t="shared" si="46"/>
        <v>0.8343278245</v>
      </c>
      <c r="AJ228" s="23">
        <f t="shared" si="46"/>
        <v>0.7640544057</v>
      </c>
      <c r="AK228" s="23">
        <f t="shared" si="46"/>
        <v>0.7385396341</v>
      </c>
      <c r="AL228" s="23">
        <f t="shared" si="46"/>
        <v>0.6949389256</v>
      </c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</row>
    <row r="229" ht="14.25" customHeight="1">
      <c r="A229" s="25" t="s">
        <v>180</v>
      </c>
      <c r="B229" s="9"/>
      <c r="C229" s="9"/>
      <c r="D229" s="9"/>
      <c r="E229" s="9"/>
      <c r="F229" s="9"/>
      <c r="G229" s="9"/>
      <c r="H229" s="9"/>
      <c r="I229" s="9"/>
      <c r="J229" s="9"/>
      <c r="K229" s="26">
        <v>-17.0</v>
      </c>
      <c r="L229" s="26">
        <v>-16.0</v>
      </c>
      <c r="M229" s="26">
        <v>-15.0</v>
      </c>
      <c r="N229" s="26">
        <v>-14.0</v>
      </c>
      <c r="O229" s="26">
        <v>-13.0</v>
      </c>
      <c r="P229" s="26">
        <v>-12.0</v>
      </c>
      <c r="Q229" s="26">
        <v>-11.0</v>
      </c>
      <c r="R229" s="26">
        <v>-10.0</v>
      </c>
      <c r="S229" s="26">
        <v>-9.0</v>
      </c>
      <c r="T229" s="26">
        <v>-8.0</v>
      </c>
      <c r="U229" s="26">
        <v>-7.0</v>
      </c>
      <c r="V229" s="26">
        <v>-6.0</v>
      </c>
      <c r="W229" s="26">
        <v>-5.0</v>
      </c>
      <c r="X229" s="26">
        <v>-4.0</v>
      </c>
      <c r="Y229" s="26">
        <v>-3.0</v>
      </c>
      <c r="Z229" s="26">
        <v>-2.0</v>
      </c>
      <c r="AA229" s="26">
        <v>-1.0</v>
      </c>
      <c r="AB229" s="26">
        <v>0.0</v>
      </c>
      <c r="AC229" s="26">
        <v>1.0</v>
      </c>
      <c r="AD229" s="26">
        <v>2.0</v>
      </c>
      <c r="AE229" s="26">
        <v>3.0</v>
      </c>
      <c r="AF229" s="26">
        <v>4.0</v>
      </c>
      <c r="AG229" s="26">
        <v>5.0</v>
      </c>
      <c r="AH229" s="26">
        <v>6.0</v>
      </c>
      <c r="AI229" s="26">
        <v>7.0</v>
      </c>
      <c r="AJ229" s="26">
        <v>8.0</v>
      </c>
      <c r="AK229" s="26">
        <v>9.0</v>
      </c>
      <c r="AL229" s="26">
        <v>10.0</v>
      </c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</row>
    <row r="230" ht="14.25" customHeight="1">
      <c r="A230" s="25" t="s">
        <v>47</v>
      </c>
      <c r="B230" s="9"/>
      <c r="C230" s="9"/>
      <c r="D230" s="9"/>
      <c r="E230" s="9"/>
      <c r="F230" s="9"/>
      <c r="G230" s="9"/>
      <c r="H230" s="9"/>
      <c r="I230" s="9"/>
      <c r="J230" s="9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</row>
    <row r="231" ht="14.25" customHeight="1">
      <c r="A231" s="33" t="s">
        <v>55</v>
      </c>
      <c r="B231" s="9"/>
      <c r="C231" s="9"/>
      <c r="D231" s="9"/>
      <c r="E231" s="9"/>
      <c r="F231" s="9"/>
      <c r="G231" s="9"/>
      <c r="H231" s="9"/>
      <c r="I231" s="9"/>
      <c r="J231" s="9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</row>
    <row r="232" ht="14.25" customHeight="1">
      <c r="A232" s="80" t="s">
        <v>93</v>
      </c>
      <c r="B232" s="82"/>
      <c r="C232" s="82"/>
      <c r="D232" s="82"/>
      <c r="E232" s="82"/>
      <c r="F232" s="82"/>
      <c r="G232" s="82"/>
      <c r="H232" s="82"/>
      <c r="I232" s="82"/>
      <c r="J232" s="82"/>
      <c r="K232" s="81">
        <v>69.9166176483232</v>
      </c>
      <c r="L232" s="81">
        <v>71.6877484581177</v>
      </c>
      <c r="M232" s="81">
        <v>74.13447321572512</v>
      </c>
      <c r="N232" s="81">
        <v>74.20188940529083</v>
      </c>
      <c r="O232" s="81">
        <v>74.23096476425422</v>
      </c>
      <c r="P232" s="81">
        <v>73.78428696776832</v>
      </c>
      <c r="Q232" s="81">
        <v>74.87570706830408</v>
      </c>
      <c r="R232" s="81">
        <v>72.74758456222722</v>
      </c>
      <c r="S232" s="81">
        <v>74.8139979674672</v>
      </c>
      <c r="T232" s="81">
        <v>76.93538395153928</v>
      </c>
      <c r="U232" s="81">
        <v>79.30851674373035</v>
      </c>
      <c r="V232" s="81">
        <v>81.09931664784537</v>
      </c>
      <c r="W232" s="81">
        <v>80.75651805699295</v>
      </c>
      <c r="X232" s="81">
        <v>80.09918034762141</v>
      </c>
      <c r="Y232" s="81">
        <v>76.96453748380088</v>
      </c>
      <c r="Z232" s="81">
        <v>81.40848175589767</v>
      </c>
      <c r="AA232" s="81">
        <v>78.41683524893638</v>
      </c>
      <c r="AB232" s="81">
        <v>80.70626269907237</v>
      </c>
      <c r="AC232" s="81">
        <v>80.68788136026258</v>
      </c>
      <c r="AD232" s="81">
        <v>77.63994254656079</v>
      </c>
      <c r="AE232" s="81">
        <v>77.71740419264589</v>
      </c>
      <c r="AF232" s="81">
        <v>78.7157158673026</v>
      </c>
      <c r="AG232" s="81">
        <v>80.32520713536971</v>
      </c>
      <c r="AH232" s="81">
        <v>78.86231737508004</v>
      </c>
      <c r="AI232" s="81">
        <v>79.99804928788848</v>
      </c>
      <c r="AJ232" s="81">
        <v>76.40675960504853</v>
      </c>
      <c r="AK232" s="81">
        <v>72.45906243564824</v>
      </c>
      <c r="AL232" s="81">
        <v>74.86993603030729</v>
      </c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</row>
    <row r="233" ht="14.25" customHeight="1">
      <c r="A233" s="21" t="s">
        <v>39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3">
        <f t="shared" ref="K233:AL233" si="47">K232/MAX(232:232)</f>
        <v>0.8588370172</v>
      </c>
      <c r="L233" s="23">
        <f t="shared" si="47"/>
        <v>0.880593114</v>
      </c>
      <c r="M233" s="23">
        <f t="shared" si="47"/>
        <v>0.9106480261</v>
      </c>
      <c r="N233" s="23">
        <f t="shared" si="47"/>
        <v>0.9114761485</v>
      </c>
      <c r="O233" s="23">
        <f t="shared" si="47"/>
        <v>0.9118333024</v>
      </c>
      <c r="P233" s="23">
        <f t="shared" si="47"/>
        <v>0.9063464319</v>
      </c>
      <c r="Q233" s="23">
        <f t="shared" si="47"/>
        <v>0.9197531443</v>
      </c>
      <c r="R233" s="23">
        <f t="shared" si="47"/>
        <v>0.8936118571</v>
      </c>
      <c r="S233" s="23">
        <f t="shared" si="47"/>
        <v>0.9189951262</v>
      </c>
      <c r="T233" s="23">
        <f t="shared" si="47"/>
        <v>0.9450536638</v>
      </c>
      <c r="U233" s="23">
        <f t="shared" si="47"/>
        <v>0.9742045919</v>
      </c>
      <c r="V233" s="23">
        <f t="shared" si="47"/>
        <v>0.9962022986</v>
      </c>
      <c r="W233" s="23">
        <f t="shared" si="47"/>
        <v>0.9919914524</v>
      </c>
      <c r="X233" s="23">
        <f t="shared" si="47"/>
        <v>0.9839168919</v>
      </c>
      <c r="Y233" s="23">
        <f t="shared" si="47"/>
        <v>0.945411778</v>
      </c>
      <c r="Z233" s="23">
        <f t="shared" si="47"/>
        <v>1</v>
      </c>
      <c r="AA233" s="23">
        <f t="shared" si="47"/>
        <v>0.9632514151</v>
      </c>
      <c r="AB233" s="23">
        <f t="shared" si="47"/>
        <v>0.9913741291</v>
      </c>
      <c r="AC233" s="23">
        <f t="shared" si="47"/>
        <v>0.9911483376</v>
      </c>
      <c r="AD233" s="23">
        <f t="shared" si="47"/>
        <v>0.953708273</v>
      </c>
      <c r="AE233" s="23">
        <f t="shared" si="47"/>
        <v>0.9546597912</v>
      </c>
      <c r="AF233" s="23">
        <f t="shared" si="47"/>
        <v>0.9669227846</v>
      </c>
      <c r="AG233" s="23">
        <f t="shared" si="47"/>
        <v>0.9866933445</v>
      </c>
      <c r="AH233" s="23">
        <f t="shared" si="47"/>
        <v>0.9687235983</v>
      </c>
      <c r="AI233" s="23">
        <f t="shared" si="47"/>
        <v>0.9826746251</v>
      </c>
      <c r="AJ233" s="23">
        <f t="shared" si="47"/>
        <v>0.9385601839</v>
      </c>
      <c r="AK233" s="23">
        <f t="shared" si="47"/>
        <v>0.8900677285</v>
      </c>
      <c r="AL233" s="23">
        <f t="shared" si="47"/>
        <v>0.9196822544</v>
      </c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</row>
    <row r="234" ht="14.25" customHeight="1">
      <c r="A234" s="25" t="s">
        <v>180</v>
      </c>
      <c r="B234" s="9"/>
      <c r="C234" s="9"/>
      <c r="D234" s="9"/>
      <c r="E234" s="9"/>
      <c r="F234" s="9"/>
      <c r="G234" s="9"/>
      <c r="H234" s="9"/>
      <c r="I234" s="9"/>
      <c r="J234" s="9"/>
      <c r="K234" s="26">
        <v>-17.0</v>
      </c>
      <c r="L234" s="26">
        <v>-16.0</v>
      </c>
      <c r="M234" s="26">
        <v>-15.0</v>
      </c>
      <c r="N234" s="26">
        <v>-14.0</v>
      </c>
      <c r="O234" s="26">
        <v>-13.0</v>
      </c>
      <c r="P234" s="26">
        <v>-12.0</v>
      </c>
      <c r="Q234" s="26">
        <v>-11.0</v>
      </c>
      <c r="R234" s="26">
        <v>-10.0</v>
      </c>
      <c r="S234" s="26">
        <v>-9.0</v>
      </c>
      <c r="T234" s="26">
        <v>-8.0</v>
      </c>
      <c r="U234" s="26">
        <v>-7.0</v>
      </c>
      <c r="V234" s="26">
        <v>-6.0</v>
      </c>
      <c r="W234" s="26">
        <v>-5.0</v>
      </c>
      <c r="X234" s="26">
        <v>-4.0</v>
      </c>
      <c r="Y234" s="26">
        <v>-3.0</v>
      </c>
      <c r="Z234" s="26">
        <v>-2.0</v>
      </c>
      <c r="AA234" s="26">
        <v>-1.0</v>
      </c>
      <c r="AB234" s="26">
        <v>0.0</v>
      </c>
      <c r="AC234" s="26">
        <v>1.0</v>
      </c>
      <c r="AD234" s="26">
        <v>2.0</v>
      </c>
      <c r="AE234" s="26">
        <v>3.0</v>
      </c>
      <c r="AF234" s="26">
        <v>4.0</v>
      </c>
      <c r="AG234" s="26">
        <v>5.0</v>
      </c>
      <c r="AH234" s="26">
        <v>6.0</v>
      </c>
      <c r="AI234" s="26">
        <v>7.0</v>
      </c>
      <c r="AJ234" s="26">
        <v>8.0</v>
      </c>
      <c r="AK234" s="26">
        <v>9.0</v>
      </c>
      <c r="AL234" s="26">
        <v>10.0</v>
      </c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</row>
    <row r="235" ht="14.25" customHeight="1">
      <c r="A235" s="25" t="s">
        <v>47</v>
      </c>
      <c r="B235" s="9"/>
      <c r="C235" s="9"/>
      <c r="D235" s="9"/>
      <c r="E235" s="9"/>
      <c r="F235" s="9"/>
      <c r="G235" s="9"/>
      <c r="H235" s="9"/>
      <c r="I235" s="9"/>
      <c r="J235" s="9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</row>
    <row r="236" ht="14.25" customHeight="1">
      <c r="A236" s="33" t="s">
        <v>55</v>
      </c>
      <c r="B236" s="9"/>
      <c r="C236" s="9"/>
      <c r="D236" s="9"/>
      <c r="E236" s="9"/>
      <c r="F236" s="9"/>
      <c r="G236" s="9"/>
      <c r="H236" s="9"/>
      <c r="I236" s="9"/>
      <c r="J236" s="9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</row>
    <row r="237" ht="14.25" customHeight="1">
      <c r="A237" s="80" t="s">
        <v>95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1">
        <v>27.7733407411536</v>
      </c>
      <c r="L237" s="81">
        <v>27.99343960898573</v>
      </c>
      <c r="M237" s="81">
        <v>28.49911244138789</v>
      </c>
      <c r="N237" s="81">
        <v>29.15878250306162</v>
      </c>
      <c r="O237" s="81">
        <v>28.46691929162319</v>
      </c>
      <c r="P237" s="81">
        <v>28.51841095588688</v>
      </c>
      <c r="Q237" s="81">
        <v>29.00116787445666</v>
      </c>
      <c r="R237" s="81">
        <v>29.11811430475159</v>
      </c>
      <c r="S237" s="81">
        <v>28.37210279006018</v>
      </c>
      <c r="T237" s="81">
        <v>27.94954676436294</v>
      </c>
      <c r="U237" s="81">
        <v>28.72664217472478</v>
      </c>
      <c r="V237" s="81">
        <v>29.02629214320007</v>
      </c>
      <c r="W237" s="81">
        <v>28.91466482133963</v>
      </c>
      <c r="X237" s="81">
        <v>29.4211202816922</v>
      </c>
      <c r="Y237" s="81">
        <v>28.0825005327258</v>
      </c>
      <c r="Z237" s="81">
        <v>29.86906286359393</v>
      </c>
      <c r="AA237" s="81">
        <v>30.39835626431445</v>
      </c>
      <c r="AB237" s="81">
        <v>29.89110082734104</v>
      </c>
      <c r="AC237" s="81">
        <v>30.34713652995524</v>
      </c>
      <c r="AD237" s="81">
        <v>28.40017511988131</v>
      </c>
      <c r="AE237" s="81">
        <v>28.00444035214413</v>
      </c>
      <c r="AF237" s="81">
        <v>28.25312578649073</v>
      </c>
      <c r="AG237" s="81">
        <v>27.28318836479236</v>
      </c>
      <c r="AH237" s="81">
        <v>26.73162170010731</v>
      </c>
      <c r="AI237" s="81">
        <v>26.9051324510138</v>
      </c>
      <c r="AJ237" s="81">
        <v>25.69936008892347</v>
      </c>
      <c r="AK237" s="81">
        <v>24.58290183708689</v>
      </c>
      <c r="AL237" s="81">
        <v>23.72521004024896</v>
      </c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</row>
    <row r="238" ht="14.25" customHeight="1">
      <c r="A238" s="21" t="s">
        <v>39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3">
        <f t="shared" ref="K238:AL238" si="48">K237/MAX(237:237)</f>
        <v>0.913646136</v>
      </c>
      <c r="L238" s="23">
        <f t="shared" si="48"/>
        <v>0.9208866218</v>
      </c>
      <c r="M238" s="23">
        <f t="shared" si="48"/>
        <v>0.937521496</v>
      </c>
      <c r="N238" s="23">
        <f t="shared" si="48"/>
        <v>0.9592223425</v>
      </c>
      <c r="O238" s="23">
        <f t="shared" si="48"/>
        <v>0.9364624536</v>
      </c>
      <c r="P238" s="23">
        <f t="shared" si="48"/>
        <v>0.9381563499</v>
      </c>
      <c r="Q238" s="23">
        <f t="shared" si="48"/>
        <v>0.9540373704</v>
      </c>
      <c r="R238" s="23">
        <f t="shared" si="48"/>
        <v>0.9578845005</v>
      </c>
      <c r="S238" s="23">
        <f t="shared" si="48"/>
        <v>0.933343321</v>
      </c>
      <c r="T238" s="23">
        <f t="shared" si="48"/>
        <v>0.9194427002</v>
      </c>
      <c r="U238" s="23">
        <f t="shared" si="48"/>
        <v>0.9450064314</v>
      </c>
      <c r="V238" s="23">
        <f t="shared" si="48"/>
        <v>0.9548638713</v>
      </c>
      <c r="W238" s="23">
        <f t="shared" si="48"/>
        <v>0.9511917214</v>
      </c>
      <c r="X238" s="23">
        <f t="shared" si="48"/>
        <v>0.9678523413</v>
      </c>
      <c r="Y238" s="23">
        <f t="shared" si="48"/>
        <v>0.9238164159</v>
      </c>
      <c r="Z238" s="23">
        <f t="shared" si="48"/>
        <v>0.9825880914</v>
      </c>
      <c r="AA238" s="23">
        <f t="shared" si="48"/>
        <v>1</v>
      </c>
      <c r="AB238" s="23">
        <f t="shared" si="48"/>
        <v>0.9833130636</v>
      </c>
      <c r="AC238" s="23">
        <f t="shared" si="48"/>
        <v>0.9983150492</v>
      </c>
      <c r="AD238" s="23">
        <f t="shared" si="48"/>
        <v>0.9342668029</v>
      </c>
      <c r="AE238" s="23">
        <f t="shared" si="48"/>
        <v>0.9212485079</v>
      </c>
      <c r="AF238" s="23">
        <f t="shared" si="48"/>
        <v>0.9294293922</v>
      </c>
      <c r="AG238" s="23">
        <f t="shared" si="48"/>
        <v>0.8975218307</v>
      </c>
      <c r="AH238" s="23">
        <f t="shared" si="48"/>
        <v>0.8793772093</v>
      </c>
      <c r="AI238" s="23">
        <f t="shared" si="48"/>
        <v>0.8850851085</v>
      </c>
      <c r="AJ238" s="23">
        <f t="shared" si="48"/>
        <v>0.8454193992</v>
      </c>
      <c r="AK238" s="23">
        <f t="shared" si="48"/>
        <v>0.8086918129</v>
      </c>
      <c r="AL238" s="23">
        <f t="shared" si="48"/>
        <v>0.7804767414</v>
      </c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</row>
    <row r="239" ht="14.25" customHeight="1">
      <c r="A239" s="25" t="s">
        <v>180</v>
      </c>
      <c r="B239" s="9"/>
      <c r="C239" s="9"/>
      <c r="D239" s="9"/>
      <c r="E239" s="9"/>
      <c r="F239" s="9"/>
      <c r="G239" s="9"/>
      <c r="H239" s="9"/>
      <c r="I239" s="9"/>
      <c r="J239" s="9"/>
      <c r="K239" s="26">
        <v>-17.0</v>
      </c>
      <c r="L239" s="26">
        <v>-16.0</v>
      </c>
      <c r="M239" s="26">
        <v>-15.0</v>
      </c>
      <c r="N239" s="26">
        <v>-14.0</v>
      </c>
      <c r="O239" s="26">
        <v>-13.0</v>
      </c>
      <c r="P239" s="26">
        <v>-12.0</v>
      </c>
      <c r="Q239" s="26">
        <v>-11.0</v>
      </c>
      <c r="R239" s="26">
        <v>-10.0</v>
      </c>
      <c r="S239" s="26">
        <v>-9.0</v>
      </c>
      <c r="T239" s="26">
        <v>-8.0</v>
      </c>
      <c r="U239" s="26">
        <v>-7.0</v>
      </c>
      <c r="V239" s="26">
        <v>-6.0</v>
      </c>
      <c r="W239" s="26">
        <v>-5.0</v>
      </c>
      <c r="X239" s="26">
        <v>-4.0</v>
      </c>
      <c r="Y239" s="26">
        <v>-3.0</v>
      </c>
      <c r="Z239" s="26">
        <v>-2.0</v>
      </c>
      <c r="AA239" s="26">
        <v>-1.0</v>
      </c>
      <c r="AB239" s="26">
        <v>0.0</v>
      </c>
      <c r="AC239" s="26">
        <v>1.0</v>
      </c>
      <c r="AD239" s="26">
        <v>2.0</v>
      </c>
      <c r="AE239" s="26">
        <v>3.0</v>
      </c>
      <c r="AF239" s="26">
        <v>4.0</v>
      </c>
      <c r="AG239" s="26">
        <v>5.0</v>
      </c>
      <c r="AH239" s="26">
        <v>6.0</v>
      </c>
      <c r="AI239" s="26">
        <v>7.0</v>
      </c>
      <c r="AJ239" s="26">
        <v>8.0</v>
      </c>
      <c r="AK239" s="26">
        <v>9.0</v>
      </c>
      <c r="AL239" s="26">
        <v>10.0</v>
      </c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</row>
    <row r="240" ht="14.25" customHeight="1">
      <c r="A240" s="25" t="s">
        <v>47</v>
      </c>
      <c r="B240" s="9"/>
      <c r="C240" s="9"/>
      <c r="D240" s="9"/>
      <c r="E240" s="9"/>
      <c r="F240" s="9"/>
      <c r="G240" s="9"/>
      <c r="H240" s="9"/>
      <c r="I240" s="9"/>
      <c r="J240" s="9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</row>
    <row r="241" ht="14.25" customHeight="1">
      <c r="A241" s="33" t="s">
        <v>55</v>
      </c>
      <c r="B241" s="9"/>
      <c r="C241" s="9"/>
      <c r="D241" s="9"/>
      <c r="E241" s="9"/>
      <c r="F241" s="9"/>
      <c r="G241" s="9"/>
      <c r="H241" s="9"/>
      <c r="I241" s="9"/>
      <c r="J241" s="9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</row>
    <row r="242" ht="14.25" customHeight="1">
      <c r="A242" s="80" t="s">
        <v>99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1">
        <v>17.2616529648713</v>
      </c>
      <c r="L242" s="81">
        <v>17.30724959763258</v>
      </c>
      <c r="M242" s="81">
        <v>16.7600945908005</v>
      </c>
      <c r="N242" s="81">
        <v>17.87050773663492</v>
      </c>
      <c r="O242" s="81">
        <v>17.6983004319545</v>
      </c>
      <c r="P242" s="81">
        <v>17.23186065856882</v>
      </c>
      <c r="Q242" s="81">
        <v>18.07459595630284</v>
      </c>
      <c r="R242" s="81">
        <v>18.40050677426963</v>
      </c>
      <c r="S242" s="81">
        <v>18.81437357669573</v>
      </c>
      <c r="T242" s="81">
        <v>19.33026603303972</v>
      </c>
      <c r="U242" s="81">
        <v>20.01313978771694</v>
      </c>
      <c r="V242" s="81">
        <v>19.23753812887423</v>
      </c>
      <c r="W242" s="81">
        <v>19.42215513164183</v>
      </c>
      <c r="X242" s="81">
        <v>19.37729905441507</v>
      </c>
      <c r="Y242" s="81">
        <v>20.71437075700535</v>
      </c>
      <c r="Z242" s="81">
        <v>20.11643389786449</v>
      </c>
      <c r="AA242" s="81">
        <v>19.78098072974457</v>
      </c>
      <c r="AB242" s="81">
        <v>19.52135955355615</v>
      </c>
      <c r="AC242" s="81">
        <v>18.66065039837797</v>
      </c>
      <c r="AD242" s="81">
        <v>17.21224139104933</v>
      </c>
      <c r="AE242" s="81">
        <v>17.96118205773718</v>
      </c>
      <c r="AF242" s="81">
        <v>16.99458876102343</v>
      </c>
      <c r="AG242" s="81">
        <v>15.44177549604569</v>
      </c>
      <c r="AH242" s="81">
        <v>14.65388217096143</v>
      </c>
      <c r="AI242" s="81">
        <v>15.36713997868936</v>
      </c>
      <c r="AJ242" s="81">
        <v>14.81425089315647</v>
      </c>
      <c r="AK242" s="81">
        <v>14.42585476090039</v>
      </c>
      <c r="AL242" s="81">
        <v>13.79607287319788</v>
      </c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</row>
    <row r="243" ht="14.25" customHeight="1">
      <c r="A243" s="21" t="s">
        <v>39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3">
        <f t="shared" ref="K243:AL243" si="49">K242/MAX(242:242)</f>
        <v>0.8333177564</v>
      </c>
      <c r="L243" s="23">
        <f t="shared" si="49"/>
        <v>0.8355189641</v>
      </c>
      <c r="M243" s="23">
        <f t="shared" si="49"/>
        <v>0.8091046929</v>
      </c>
      <c r="N243" s="23">
        <f t="shared" si="49"/>
        <v>0.8627106247</v>
      </c>
      <c r="O243" s="23">
        <f t="shared" si="49"/>
        <v>0.8543972028</v>
      </c>
      <c r="P243" s="23">
        <f t="shared" si="49"/>
        <v>0.8318795131</v>
      </c>
      <c r="Q243" s="23">
        <f t="shared" si="49"/>
        <v>0.872563119</v>
      </c>
      <c r="R243" s="23">
        <f t="shared" si="49"/>
        <v>0.8882966801</v>
      </c>
      <c r="S243" s="23">
        <f t="shared" si="49"/>
        <v>0.9082763748</v>
      </c>
      <c r="T243" s="23">
        <f t="shared" si="49"/>
        <v>0.9331814256</v>
      </c>
      <c r="U243" s="23">
        <f t="shared" si="49"/>
        <v>0.9661476094</v>
      </c>
      <c r="V243" s="23">
        <f t="shared" si="49"/>
        <v>0.9287049244</v>
      </c>
      <c r="W243" s="23">
        <f t="shared" si="49"/>
        <v>0.9376174328</v>
      </c>
      <c r="X243" s="23">
        <f t="shared" si="49"/>
        <v>0.9354519759</v>
      </c>
      <c r="Y243" s="23">
        <f t="shared" si="49"/>
        <v>1</v>
      </c>
      <c r="Z243" s="23">
        <f t="shared" si="49"/>
        <v>0.9711342012</v>
      </c>
      <c r="AA243" s="23">
        <f t="shared" si="49"/>
        <v>0.9549399768</v>
      </c>
      <c r="AB243" s="23">
        <f t="shared" si="49"/>
        <v>0.9424065921</v>
      </c>
      <c r="AC243" s="23">
        <f t="shared" si="49"/>
        <v>0.9008552863</v>
      </c>
      <c r="AD243" s="23">
        <f t="shared" si="49"/>
        <v>0.8309323799</v>
      </c>
      <c r="AE243" s="23">
        <f t="shared" si="49"/>
        <v>0.8670879878</v>
      </c>
      <c r="AF243" s="23">
        <f t="shared" si="49"/>
        <v>0.8204250547</v>
      </c>
      <c r="AG243" s="23">
        <f t="shared" si="49"/>
        <v>0.7454619634</v>
      </c>
      <c r="AH243" s="23">
        <f t="shared" si="49"/>
        <v>0.7074258901</v>
      </c>
      <c r="AI243" s="23">
        <f t="shared" si="49"/>
        <v>0.7418588843</v>
      </c>
      <c r="AJ243" s="23">
        <f t="shared" si="49"/>
        <v>0.7151677966</v>
      </c>
      <c r="AK243" s="23">
        <f t="shared" si="49"/>
        <v>0.6964177155</v>
      </c>
      <c r="AL243" s="23">
        <f t="shared" si="49"/>
        <v>0.6660145768</v>
      </c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</row>
    <row r="244" ht="14.25" customHeight="1">
      <c r="A244" s="25" t="s">
        <v>180</v>
      </c>
      <c r="B244" s="9"/>
      <c r="C244" s="9"/>
      <c r="D244" s="9"/>
      <c r="E244" s="9"/>
      <c r="F244" s="9"/>
      <c r="G244" s="9"/>
      <c r="H244" s="9"/>
      <c r="I244" s="9"/>
      <c r="J244" s="9"/>
      <c r="K244" s="26">
        <v>-17.0</v>
      </c>
      <c r="L244" s="26">
        <v>-16.0</v>
      </c>
      <c r="M244" s="26">
        <v>-15.0</v>
      </c>
      <c r="N244" s="26">
        <v>-14.0</v>
      </c>
      <c r="O244" s="26">
        <v>-13.0</v>
      </c>
      <c r="P244" s="26">
        <v>-12.0</v>
      </c>
      <c r="Q244" s="26">
        <v>-11.0</v>
      </c>
      <c r="R244" s="26">
        <v>-10.0</v>
      </c>
      <c r="S244" s="26">
        <v>-9.0</v>
      </c>
      <c r="T244" s="26">
        <v>-8.0</v>
      </c>
      <c r="U244" s="26">
        <v>-7.0</v>
      </c>
      <c r="V244" s="26">
        <v>-6.0</v>
      </c>
      <c r="W244" s="26">
        <v>-5.0</v>
      </c>
      <c r="X244" s="26">
        <v>-4.0</v>
      </c>
      <c r="Y244" s="26">
        <v>-3.0</v>
      </c>
      <c r="Z244" s="26">
        <v>-2.0</v>
      </c>
      <c r="AA244" s="26">
        <v>-1.0</v>
      </c>
      <c r="AB244" s="26">
        <v>0.0</v>
      </c>
      <c r="AC244" s="26">
        <v>1.0</v>
      </c>
      <c r="AD244" s="26">
        <v>2.0</v>
      </c>
      <c r="AE244" s="26">
        <v>3.0</v>
      </c>
      <c r="AF244" s="26">
        <v>4.0</v>
      </c>
      <c r="AG244" s="26">
        <v>5.0</v>
      </c>
      <c r="AH244" s="26">
        <v>6.0</v>
      </c>
      <c r="AI244" s="26">
        <v>7.0</v>
      </c>
      <c r="AJ244" s="26">
        <v>8.0</v>
      </c>
      <c r="AK244" s="26">
        <v>9.0</v>
      </c>
      <c r="AL244" s="26">
        <v>10.0</v>
      </c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</row>
    <row r="245" ht="14.25" customHeight="1">
      <c r="A245" s="25" t="s">
        <v>47</v>
      </c>
      <c r="B245" s="9"/>
      <c r="C245" s="9"/>
      <c r="D245" s="9"/>
      <c r="E245" s="9"/>
      <c r="F245" s="9"/>
      <c r="G245" s="9"/>
      <c r="H245" s="9"/>
      <c r="I245" s="9"/>
      <c r="J245" s="9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</row>
    <row r="246" ht="14.25" customHeight="1">
      <c r="A246" s="33" t="s">
        <v>55</v>
      </c>
      <c r="B246" s="9"/>
      <c r="C246" s="9"/>
      <c r="D246" s="9"/>
      <c r="E246" s="9"/>
      <c r="F246" s="9"/>
      <c r="G246" s="9"/>
      <c r="H246" s="9"/>
      <c r="I246" s="9"/>
      <c r="J246" s="9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</row>
    <row r="247" ht="14.25" customHeight="1">
      <c r="A247" s="80" t="s">
        <v>100</v>
      </c>
      <c r="B247" s="82"/>
      <c r="C247" s="82"/>
      <c r="D247" s="82"/>
      <c r="E247" s="82"/>
      <c r="F247" s="82"/>
      <c r="G247" s="82"/>
      <c r="H247" s="82"/>
      <c r="I247" s="82"/>
      <c r="J247" s="82"/>
      <c r="K247" s="81">
        <v>16.98422238254265</v>
      </c>
      <c r="L247" s="81">
        <v>16.36957104951539</v>
      </c>
      <c r="M247" s="81">
        <v>16.30530530698292</v>
      </c>
      <c r="N247" s="81">
        <v>17.03752318597654</v>
      </c>
      <c r="O247" s="81">
        <v>17.70441568857679</v>
      </c>
      <c r="P247" s="81">
        <v>17.25966828535659</v>
      </c>
      <c r="Q247" s="81">
        <v>17.1339196629991</v>
      </c>
      <c r="R247" s="81">
        <v>17.75623441350867</v>
      </c>
      <c r="S247" s="81">
        <v>17.12497105667891</v>
      </c>
      <c r="T247" s="81">
        <v>17.86406448241217</v>
      </c>
      <c r="U247" s="81">
        <v>18.68333244997964</v>
      </c>
      <c r="V247" s="81">
        <v>17.71216749480498</v>
      </c>
      <c r="W247" s="81">
        <v>18.1058116434758</v>
      </c>
      <c r="X247" s="81">
        <v>17.89584495791092</v>
      </c>
      <c r="Y247" s="81">
        <v>17.84678002805946</v>
      </c>
      <c r="Z247" s="81">
        <v>17.08939120498142</v>
      </c>
      <c r="AA247" s="81">
        <v>17.03301539968106</v>
      </c>
      <c r="AB247" s="81">
        <v>17.48255960504004</v>
      </c>
      <c r="AC247" s="81">
        <v>18.70848387073775</v>
      </c>
      <c r="AD247" s="81">
        <v>18.21997828571375</v>
      </c>
      <c r="AE247" s="81">
        <v>18.44316829187622</v>
      </c>
      <c r="AF247" s="81">
        <v>17.71658147696267</v>
      </c>
      <c r="AG247" s="81">
        <v>17.9492514880723</v>
      </c>
      <c r="AH247" s="81">
        <v>18.28079907423252</v>
      </c>
      <c r="AI247" s="81">
        <v>18.18483585768286</v>
      </c>
      <c r="AJ247" s="81">
        <v>16.61891110001897</v>
      </c>
      <c r="AK247" s="81">
        <v>17.26792933084784</v>
      </c>
      <c r="AL247" s="81">
        <v>16.6899509228505</v>
      </c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</row>
    <row r="248" ht="14.25" customHeight="1">
      <c r="A248" s="21" t="s">
        <v>39</v>
      </c>
      <c r="B248" s="24"/>
      <c r="C248" s="24"/>
      <c r="D248" s="24"/>
      <c r="E248" s="24"/>
      <c r="F248" s="24"/>
      <c r="G248" s="24"/>
      <c r="H248" s="24"/>
      <c r="I248" s="24"/>
      <c r="J248" s="24"/>
      <c r="K248" s="23">
        <f t="shared" ref="K248:AL248" si="50">K247/MAX(247:247)</f>
        <v>0.9078353168</v>
      </c>
      <c r="L248" s="23">
        <f t="shared" si="50"/>
        <v>0.874981167</v>
      </c>
      <c r="M248" s="23">
        <f t="shared" si="50"/>
        <v>0.8715460547</v>
      </c>
      <c r="N248" s="23">
        <f t="shared" si="50"/>
        <v>0.9106843346</v>
      </c>
      <c r="O248" s="23">
        <f t="shared" si="50"/>
        <v>0.9463308631</v>
      </c>
      <c r="P248" s="23">
        <f t="shared" si="50"/>
        <v>0.9225583647</v>
      </c>
      <c r="Q248" s="23">
        <f t="shared" si="50"/>
        <v>0.9158368888</v>
      </c>
      <c r="R248" s="23">
        <f t="shared" si="50"/>
        <v>0.9491006613</v>
      </c>
      <c r="S248" s="23">
        <f t="shared" si="50"/>
        <v>0.9153585707</v>
      </c>
      <c r="T248" s="23">
        <f t="shared" si="50"/>
        <v>0.9548643602</v>
      </c>
      <c r="U248" s="23">
        <f t="shared" si="50"/>
        <v>0.9986556142</v>
      </c>
      <c r="V248" s="23">
        <f t="shared" si="50"/>
        <v>0.9467452102</v>
      </c>
      <c r="W248" s="23">
        <f t="shared" si="50"/>
        <v>0.9677861535</v>
      </c>
      <c r="X248" s="23">
        <f t="shared" si="50"/>
        <v>0.9565630802</v>
      </c>
      <c r="Y248" s="23">
        <f t="shared" si="50"/>
        <v>0.953940477</v>
      </c>
      <c r="Z248" s="23">
        <f t="shared" si="50"/>
        <v>0.9134567677</v>
      </c>
      <c r="AA248" s="23">
        <f t="shared" si="50"/>
        <v>0.9104433859</v>
      </c>
      <c r="AB248" s="23">
        <f t="shared" si="50"/>
        <v>0.9344722814</v>
      </c>
      <c r="AC248" s="23">
        <f t="shared" si="50"/>
        <v>1</v>
      </c>
      <c r="AD248" s="23">
        <f t="shared" si="50"/>
        <v>0.973888553</v>
      </c>
      <c r="AE248" s="23">
        <f t="shared" si="50"/>
        <v>0.9858184351</v>
      </c>
      <c r="AF248" s="23">
        <f t="shared" si="50"/>
        <v>0.946981145</v>
      </c>
      <c r="AG248" s="23">
        <f t="shared" si="50"/>
        <v>0.9594177493</v>
      </c>
      <c r="AH248" s="23">
        <f t="shared" si="50"/>
        <v>0.9771395267</v>
      </c>
      <c r="AI248" s="23">
        <f t="shared" si="50"/>
        <v>0.972010131</v>
      </c>
      <c r="AJ248" s="23">
        <f t="shared" si="50"/>
        <v>0.888308813</v>
      </c>
      <c r="AK248" s="23">
        <f t="shared" si="50"/>
        <v>0.9229999315</v>
      </c>
      <c r="AL248" s="23">
        <f t="shared" si="50"/>
        <v>0.8921060113</v>
      </c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</row>
    <row r="249" ht="14.25" customHeight="1">
      <c r="A249" s="25" t="s">
        <v>180</v>
      </c>
      <c r="B249" s="9"/>
      <c r="C249" s="9"/>
      <c r="D249" s="9"/>
      <c r="E249" s="9"/>
      <c r="F249" s="9"/>
      <c r="G249" s="9"/>
      <c r="H249" s="9"/>
      <c r="I249" s="9"/>
      <c r="J249" s="9"/>
      <c r="K249" s="26">
        <v>-17.0</v>
      </c>
      <c r="L249" s="26">
        <v>-16.0</v>
      </c>
      <c r="M249" s="26">
        <v>-15.0</v>
      </c>
      <c r="N249" s="26">
        <v>-14.0</v>
      </c>
      <c r="O249" s="26">
        <v>-13.0</v>
      </c>
      <c r="P249" s="26">
        <v>-12.0</v>
      </c>
      <c r="Q249" s="26">
        <v>-11.0</v>
      </c>
      <c r="R249" s="26">
        <v>-10.0</v>
      </c>
      <c r="S249" s="26">
        <v>-9.0</v>
      </c>
      <c r="T249" s="26">
        <v>-8.0</v>
      </c>
      <c r="U249" s="26">
        <v>-7.0</v>
      </c>
      <c r="V249" s="26">
        <v>-6.0</v>
      </c>
      <c r="W249" s="26">
        <v>-5.0</v>
      </c>
      <c r="X249" s="26">
        <v>-4.0</v>
      </c>
      <c r="Y249" s="26">
        <v>-3.0</v>
      </c>
      <c r="Z249" s="26">
        <v>-2.0</v>
      </c>
      <c r="AA249" s="26">
        <v>-1.0</v>
      </c>
      <c r="AB249" s="26">
        <v>0.0</v>
      </c>
      <c r="AC249" s="26">
        <v>1.0</v>
      </c>
      <c r="AD249" s="26">
        <v>2.0</v>
      </c>
      <c r="AE249" s="26">
        <v>3.0</v>
      </c>
      <c r="AF249" s="26">
        <v>4.0</v>
      </c>
      <c r="AG249" s="26">
        <v>5.0</v>
      </c>
      <c r="AH249" s="26">
        <v>6.0</v>
      </c>
      <c r="AI249" s="26">
        <v>7.0</v>
      </c>
      <c r="AJ249" s="26">
        <v>8.0</v>
      </c>
      <c r="AK249" s="26">
        <v>9.0</v>
      </c>
      <c r="AL249" s="26">
        <v>10.0</v>
      </c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</row>
    <row r="250" ht="14.25" customHeight="1">
      <c r="A250" s="25" t="s">
        <v>47</v>
      </c>
      <c r="B250" s="9"/>
      <c r="C250" s="9"/>
      <c r="D250" s="9"/>
      <c r="E250" s="9"/>
      <c r="F250" s="9"/>
      <c r="G250" s="9"/>
      <c r="H250" s="9"/>
      <c r="I250" s="9"/>
      <c r="J250" s="9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</row>
    <row r="251" ht="14.25" customHeight="1">
      <c r="A251" s="33" t="s">
        <v>55</v>
      </c>
      <c r="B251" s="9"/>
      <c r="C251" s="9"/>
      <c r="D251" s="9"/>
      <c r="E251" s="9"/>
      <c r="F251" s="9"/>
      <c r="G251" s="9"/>
      <c r="H251" s="9"/>
      <c r="I251" s="9"/>
      <c r="J251" s="9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</row>
    <row r="252" ht="14.25" customHeight="1">
      <c r="A252" s="80" t="s">
        <v>103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1">
        <v>31.30301774743509</v>
      </c>
      <c r="L252" s="81">
        <v>29.81679719711073</v>
      </c>
      <c r="M252" s="81">
        <v>29.74349709740097</v>
      </c>
      <c r="N252" s="81">
        <v>29.71951885404985</v>
      </c>
      <c r="O252" s="81">
        <v>29.31072310026608</v>
      </c>
      <c r="P252" s="81">
        <v>28.69900154311114</v>
      </c>
      <c r="Q252" s="81">
        <v>28.32867604824763</v>
      </c>
      <c r="R252" s="81">
        <v>28.61799532473019</v>
      </c>
      <c r="S252" s="81">
        <v>29.11271032152767</v>
      </c>
      <c r="T252" s="81">
        <v>28.12223652978892</v>
      </c>
      <c r="U252" s="81">
        <v>28.85447964110778</v>
      </c>
      <c r="V252" s="81">
        <v>27.43354380381195</v>
      </c>
      <c r="W252" s="81">
        <v>26.64415200731322</v>
      </c>
      <c r="X252" s="81">
        <v>26.59716636609539</v>
      </c>
      <c r="Y252" s="81">
        <v>27.11681502741797</v>
      </c>
      <c r="Z252" s="81">
        <v>27.15913982404133</v>
      </c>
      <c r="AA252" s="81">
        <v>26.92383287683292</v>
      </c>
      <c r="AB252" s="81">
        <v>26.94398626114135</v>
      </c>
      <c r="AC252" s="81">
        <v>25.97791306591942</v>
      </c>
      <c r="AD252" s="81">
        <v>23.64227744779017</v>
      </c>
      <c r="AE252" s="81">
        <v>22.93345955995959</v>
      </c>
      <c r="AF252" s="81">
        <v>22.77500066769384</v>
      </c>
      <c r="AG252" s="81">
        <v>21.51663146237346</v>
      </c>
      <c r="AH252" s="81">
        <v>23.02968115525031</v>
      </c>
      <c r="AI252" s="81">
        <v>22.1702404594623</v>
      </c>
      <c r="AJ252" s="81">
        <v>21.28756383214515</v>
      </c>
      <c r="AK252" s="81">
        <v>19.28325832622274</v>
      </c>
      <c r="AL252" s="81">
        <v>18.860215578064</v>
      </c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</row>
    <row r="253" ht="14.25" customHeight="1">
      <c r="A253" s="21" t="s">
        <v>39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3">
        <f t="shared" ref="K253:AL253" si="51">K252/MAX(252:252)</f>
        <v>1</v>
      </c>
      <c r="L253" s="23">
        <f t="shared" si="51"/>
        <v>0.9525214929</v>
      </c>
      <c r="M253" s="23">
        <f t="shared" si="51"/>
        <v>0.9501798624</v>
      </c>
      <c r="N253" s="23">
        <f t="shared" si="51"/>
        <v>0.9494138582</v>
      </c>
      <c r="O253" s="23">
        <f t="shared" si="51"/>
        <v>0.9363545501</v>
      </c>
      <c r="P253" s="23">
        <f t="shared" si="51"/>
        <v>0.9168126145</v>
      </c>
      <c r="Q253" s="23">
        <f t="shared" si="51"/>
        <v>0.9049822697</v>
      </c>
      <c r="R253" s="23">
        <f t="shared" si="51"/>
        <v>0.9142248059</v>
      </c>
      <c r="S253" s="23">
        <f t="shared" si="51"/>
        <v>0.9300288731</v>
      </c>
      <c r="T253" s="23">
        <f t="shared" si="51"/>
        <v>0.8983873937</v>
      </c>
      <c r="U253" s="23">
        <f t="shared" si="51"/>
        <v>0.921779487</v>
      </c>
      <c r="V253" s="23">
        <f t="shared" si="51"/>
        <v>0.8763865524</v>
      </c>
      <c r="W253" s="23">
        <f t="shared" si="51"/>
        <v>0.8511687986</v>
      </c>
      <c r="X253" s="23">
        <f t="shared" si="51"/>
        <v>0.8496678046</v>
      </c>
      <c r="Y253" s="23">
        <f t="shared" si="51"/>
        <v>0.8662683977</v>
      </c>
      <c r="Z253" s="23">
        <f t="shared" si="51"/>
        <v>0.8676204973</v>
      </c>
      <c r="AA253" s="23">
        <f t="shared" si="51"/>
        <v>0.8601034282</v>
      </c>
      <c r="AB253" s="23">
        <f t="shared" si="51"/>
        <v>0.8607472442</v>
      </c>
      <c r="AC253" s="23">
        <f t="shared" si="51"/>
        <v>0.8298852614</v>
      </c>
      <c r="AD253" s="23">
        <f t="shared" si="51"/>
        <v>0.7552715089</v>
      </c>
      <c r="AE253" s="23">
        <f t="shared" si="51"/>
        <v>0.7326277532</v>
      </c>
      <c r="AF253" s="23">
        <f t="shared" si="51"/>
        <v>0.7275656568</v>
      </c>
      <c r="AG253" s="23">
        <f t="shared" si="51"/>
        <v>0.6873660436</v>
      </c>
      <c r="AH253" s="23">
        <f t="shared" si="51"/>
        <v>0.7357016292</v>
      </c>
      <c r="AI253" s="23">
        <f t="shared" si="51"/>
        <v>0.7082461071</v>
      </c>
      <c r="AJ253" s="23">
        <f t="shared" si="51"/>
        <v>0.6800482945</v>
      </c>
      <c r="AK253" s="23">
        <f t="shared" si="51"/>
        <v>0.6160191481</v>
      </c>
      <c r="AL253" s="23">
        <f t="shared" si="51"/>
        <v>0.6025047083</v>
      </c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</row>
    <row r="254" ht="14.25" customHeight="1">
      <c r="A254" s="25" t="s">
        <v>180</v>
      </c>
      <c r="B254" s="9"/>
      <c r="C254" s="9"/>
      <c r="D254" s="9"/>
      <c r="E254" s="9"/>
      <c r="F254" s="9"/>
      <c r="G254" s="9"/>
      <c r="H254" s="9"/>
      <c r="I254" s="9"/>
      <c r="J254" s="9"/>
      <c r="K254" s="26">
        <v>-17.0</v>
      </c>
      <c r="L254" s="26">
        <v>-16.0</v>
      </c>
      <c r="M254" s="26">
        <v>-15.0</v>
      </c>
      <c r="N254" s="26">
        <v>-14.0</v>
      </c>
      <c r="O254" s="26">
        <v>-13.0</v>
      </c>
      <c r="P254" s="26">
        <v>-12.0</v>
      </c>
      <c r="Q254" s="26">
        <v>-11.0</v>
      </c>
      <c r="R254" s="26">
        <v>-10.0</v>
      </c>
      <c r="S254" s="26">
        <v>-9.0</v>
      </c>
      <c r="T254" s="26">
        <v>-8.0</v>
      </c>
      <c r="U254" s="26">
        <v>-7.0</v>
      </c>
      <c r="V254" s="26">
        <v>-6.0</v>
      </c>
      <c r="W254" s="26">
        <v>-5.0</v>
      </c>
      <c r="X254" s="26">
        <v>-4.0</v>
      </c>
      <c r="Y254" s="26">
        <v>-3.0</v>
      </c>
      <c r="Z254" s="26">
        <v>-2.0</v>
      </c>
      <c r="AA254" s="26">
        <v>-1.0</v>
      </c>
      <c r="AB254" s="26">
        <v>0.0</v>
      </c>
      <c r="AC254" s="26">
        <v>1.0</v>
      </c>
      <c r="AD254" s="26">
        <v>2.0</v>
      </c>
      <c r="AE254" s="26">
        <v>3.0</v>
      </c>
      <c r="AF254" s="26">
        <v>4.0</v>
      </c>
      <c r="AG254" s="26">
        <v>5.0</v>
      </c>
      <c r="AH254" s="26">
        <v>6.0</v>
      </c>
      <c r="AI254" s="26">
        <v>7.0</v>
      </c>
      <c r="AJ254" s="26">
        <v>8.0</v>
      </c>
      <c r="AK254" s="26">
        <v>9.0</v>
      </c>
      <c r="AL254" s="26">
        <v>10.0</v>
      </c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</row>
    <row r="255" ht="14.25" customHeight="1">
      <c r="A255" s="25" t="s">
        <v>47</v>
      </c>
      <c r="B255" s="9"/>
      <c r="C255" s="9"/>
      <c r="D255" s="9"/>
      <c r="E255" s="9"/>
      <c r="F255" s="9"/>
      <c r="G255" s="9"/>
      <c r="H255" s="9"/>
      <c r="I255" s="9"/>
      <c r="J255" s="9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</row>
    <row r="256" ht="14.25" customHeight="1">
      <c r="A256" s="33" t="s">
        <v>55</v>
      </c>
      <c r="B256" s="9"/>
      <c r="C256" s="9"/>
      <c r="D256" s="9"/>
      <c r="E256" s="9"/>
      <c r="F256" s="9"/>
      <c r="G256" s="9"/>
      <c r="H256" s="9"/>
      <c r="I256" s="9"/>
      <c r="J256" s="9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</row>
    <row r="257" ht="14.25" customHeight="1">
      <c r="A257" s="83" t="s">
        <v>105</v>
      </c>
      <c r="B257" s="85"/>
      <c r="C257" s="85"/>
      <c r="D257" s="85"/>
      <c r="E257" s="85"/>
      <c r="F257" s="85"/>
      <c r="G257" s="85"/>
      <c r="H257" s="85"/>
      <c r="I257" s="85"/>
      <c r="J257" s="85"/>
      <c r="K257" s="84">
        <v>15.26781620421696</v>
      </c>
      <c r="L257" s="84">
        <v>15.26722680686213</v>
      </c>
      <c r="M257" s="84">
        <v>15.17490796793226</v>
      </c>
      <c r="N257" s="84">
        <v>15.6097323488228</v>
      </c>
      <c r="O257" s="84">
        <v>15.23950961104334</v>
      </c>
      <c r="P257" s="84">
        <v>15.40584792670128</v>
      </c>
      <c r="Q257" s="84">
        <v>15.9024964842205</v>
      </c>
      <c r="R257" s="84">
        <v>16.03466552006058</v>
      </c>
      <c r="S257" s="84">
        <v>16.14868632321393</v>
      </c>
      <c r="T257" s="84">
        <v>16.22260548980398</v>
      </c>
      <c r="U257" s="84">
        <v>17.23433992707895</v>
      </c>
      <c r="V257" s="84">
        <v>16.70099289026297</v>
      </c>
      <c r="W257" s="84">
        <v>16.29809960854061</v>
      </c>
      <c r="X257" s="84">
        <v>16.68954509486274</v>
      </c>
      <c r="Y257" s="84">
        <v>16.93859269984861</v>
      </c>
      <c r="Z257" s="84">
        <v>16.96004771024257</v>
      </c>
      <c r="AA257" s="84">
        <v>15.90417482604592</v>
      </c>
      <c r="AB257" s="84">
        <v>16.43057697051469</v>
      </c>
      <c r="AC257" s="84">
        <v>14.83195550887872</v>
      </c>
      <c r="AD257" s="84">
        <v>13.2633804296027</v>
      </c>
      <c r="AE257" s="84">
        <v>13.49687054786665</v>
      </c>
      <c r="AF257" s="84">
        <v>12.27895836165038</v>
      </c>
      <c r="AG257" s="84">
        <v>11.90171784972226</v>
      </c>
      <c r="AH257" s="84">
        <v>12.68040557288813</v>
      </c>
      <c r="AI257" s="84">
        <v>12.48548468725368</v>
      </c>
      <c r="AJ257" s="84">
        <v>12.29944578944373</v>
      </c>
      <c r="AK257" s="84">
        <v>12.35076499348875</v>
      </c>
      <c r="AL257" s="84">
        <v>11.63395286884494</v>
      </c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</row>
    <row r="258" ht="14.25" customHeight="1">
      <c r="A258" s="21" t="s">
        <v>39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3">
        <f t="shared" ref="K258:AL258" si="52">K257/MAX(257:257)</f>
        <v>0.8858950368</v>
      </c>
      <c r="L258" s="23">
        <f t="shared" si="52"/>
        <v>0.8858608378</v>
      </c>
      <c r="M258" s="23">
        <f t="shared" si="52"/>
        <v>0.8805041581</v>
      </c>
      <c r="N258" s="23">
        <f t="shared" si="52"/>
        <v>0.9057342733</v>
      </c>
      <c r="O258" s="23">
        <f t="shared" si="52"/>
        <v>0.8842525838</v>
      </c>
      <c r="P258" s="23">
        <f t="shared" si="52"/>
        <v>0.8939041467</v>
      </c>
      <c r="Q258" s="23">
        <f t="shared" si="52"/>
        <v>0.9227215287</v>
      </c>
      <c r="R258" s="23">
        <f t="shared" si="52"/>
        <v>0.9303904639</v>
      </c>
      <c r="S258" s="23">
        <f t="shared" si="52"/>
        <v>0.9370063717</v>
      </c>
      <c r="T258" s="23">
        <f t="shared" si="52"/>
        <v>0.9412954345</v>
      </c>
      <c r="U258" s="23">
        <f t="shared" si="52"/>
        <v>1</v>
      </c>
      <c r="V258" s="23">
        <f t="shared" si="52"/>
        <v>0.9690532368</v>
      </c>
      <c r="W258" s="23">
        <f t="shared" si="52"/>
        <v>0.9456758818</v>
      </c>
      <c r="X258" s="23">
        <f t="shared" si="52"/>
        <v>0.9683889935</v>
      </c>
      <c r="Y258" s="23">
        <f t="shared" si="52"/>
        <v>0.9828396545</v>
      </c>
      <c r="Z258" s="23">
        <f t="shared" si="52"/>
        <v>0.9840845534</v>
      </c>
      <c r="AA258" s="23">
        <f t="shared" si="52"/>
        <v>0.9228189123</v>
      </c>
      <c r="AB258" s="23">
        <f t="shared" si="52"/>
        <v>0.9533627072</v>
      </c>
      <c r="AC258" s="23">
        <f t="shared" si="52"/>
        <v>0.8606047909</v>
      </c>
      <c r="AD258" s="23">
        <f t="shared" si="52"/>
        <v>0.7695902765</v>
      </c>
      <c r="AE258" s="23">
        <f t="shared" si="52"/>
        <v>0.7831382348</v>
      </c>
      <c r="AF258" s="23">
        <f t="shared" si="52"/>
        <v>0.7124704754</v>
      </c>
      <c r="AG258" s="23">
        <f t="shared" si="52"/>
        <v>0.6905815889</v>
      </c>
      <c r="AH258" s="23">
        <f t="shared" si="52"/>
        <v>0.735763924</v>
      </c>
      <c r="AI258" s="23">
        <f t="shared" si="52"/>
        <v>0.724453895</v>
      </c>
      <c r="AJ258" s="23">
        <f t="shared" si="52"/>
        <v>0.7136592316</v>
      </c>
      <c r="AK258" s="23">
        <f t="shared" si="52"/>
        <v>0.7166369612</v>
      </c>
      <c r="AL258" s="23">
        <f t="shared" si="52"/>
        <v>0.6750448766</v>
      </c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</row>
    <row r="259" ht="14.25" customHeight="1">
      <c r="A259" s="25" t="s">
        <v>180</v>
      </c>
      <c r="B259" s="9"/>
      <c r="C259" s="9"/>
      <c r="D259" s="9"/>
      <c r="E259" s="9"/>
      <c r="F259" s="9"/>
      <c r="G259" s="9"/>
      <c r="H259" s="9"/>
      <c r="I259" s="9"/>
      <c r="J259" s="9"/>
      <c r="K259" s="26">
        <v>-17.0</v>
      </c>
      <c r="L259" s="26">
        <v>-16.0</v>
      </c>
      <c r="M259" s="26">
        <v>-15.0</v>
      </c>
      <c r="N259" s="26">
        <v>-14.0</v>
      </c>
      <c r="O259" s="26">
        <v>-13.0</v>
      </c>
      <c r="P259" s="26">
        <v>-12.0</v>
      </c>
      <c r="Q259" s="26">
        <v>-11.0</v>
      </c>
      <c r="R259" s="26">
        <v>-10.0</v>
      </c>
      <c r="S259" s="26">
        <v>-9.0</v>
      </c>
      <c r="T259" s="26">
        <v>-8.0</v>
      </c>
      <c r="U259" s="26">
        <v>-7.0</v>
      </c>
      <c r="V259" s="26">
        <v>-6.0</v>
      </c>
      <c r="W259" s="26">
        <v>-5.0</v>
      </c>
      <c r="X259" s="26">
        <v>-4.0</v>
      </c>
      <c r="Y259" s="26">
        <v>-3.0</v>
      </c>
      <c r="Z259" s="26">
        <v>-2.0</v>
      </c>
      <c r="AA259" s="26">
        <v>-1.0</v>
      </c>
      <c r="AB259" s="26">
        <v>0.0</v>
      </c>
      <c r="AC259" s="26">
        <v>1.0</v>
      </c>
      <c r="AD259" s="26">
        <v>2.0</v>
      </c>
      <c r="AE259" s="26">
        <v>3.0</v>
      </c>
      <c r="AF259" s="26">
        <v>4.0</v>
      </c>
      <c r="AG259" s="26">
        <v>5.0</v>
      </c>
      <c r="AH259" s="26">
        <v>6.0</v>
      </c>
      <c r="AI259" s="26">
        <v>7.0</v>
      </c>
      <c r="AJ259" s="26">
        <v>8.0</v>
      </c>
      <c r="AK259" s="26">
        <v>9.0</v>
      </c>
      <c r="AL259" s="26">
        <v>10.0</v>
      </c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</row>
    <row r="260" ht="14.25" customHeight="1">
      <c r="A260" s="25" t="s">
        <v>47</v>
      </c>
      <c r="B260" s="9"/>
      <c r="C260" s="9"/>
      <c r="D260" s="9"/>
      <c r="E260" s="9"/>
      <c r="F260" s="9"/>
      <c r="G260" s="9"/>
      <c r="H260" s="9"/>
      <c r="I260" s="9"/>
      <c r="J260" s="9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</row>
    <row r="261" ht="14.25" customHeight="1">
      <c r="A261" s="33" t="s">
        <v>55</v>
      </c>
      <c r="B261" s="40"/>
      <c r="C261" s="40"/>
      <c r="D261" s="40"/>
      <c r="E261" s="40"/>
      <c r="F261" s="40"/>
      <c r="G261" s="40"/>
      <c r="H261" s="40"/>
      <c r="I261" s="40"/>
      <c r="J261" s="40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40"/>
      <c r="BG261" s="40"/>
      <c r="BH261" s="40"/>
      <c r="BI261" s="40"/>
      <c r="BJ261" s="40"/>
      <c r="BK261" s="40"/>
      <c r="BL261" s="40"/>
    </row>
    <row r="262" ht="14.25" customHeight="1">
      <c r="A262" s="86" t="s">
        <v>38</v>
      </c>
      <c r="B262" s="88"/>
      <c r="C262" s="88"/>
      <c r="D262" s="88"/>
      <c r="E262" s="88"/>
      <c r="F262" s="88"/>
      <c r="G262" s="88"/>
      <c r="H262" s="88"/>
      <c r="I262" s="88"/>
      <c r="J262" s="88"/>
      <c r="K262" s="87">
        <v>27.16396897507321</v>
      </c>
      <c r="L262" s="87">
        <v>27.90585418709951</v>
      </c>
      <c r="M262" s="87">
        <v>29.1372627488693</v>
      </c>
      <c r="N262" s="87">
        <v>29.81195801392614</v>
      </c>
      <c r="O262" s="87">
        <v>29.00469129415896</v>
      </c>
      <c r="P262" s="87">
        <v>30.5659658681232</v>
      </c>
      <c r="Q262" s="87">
        <v>31.71125940153</v>
      </c>
      <c r="R262" s="87">
        <v>30.71070310775977</v>
      </c>
      <c r="S262" s="87">
        <v>30.28574163653798</v>
      </c>
      <c r="T262" s="87">
        <v>30.68452726818258</v>
      </c>
      <c r="U262" s="87">
        <v>31.90608877901387</v>
      </c>
      <c r="V262" s="87">
        <v>29.87985552954112</v>
      </c>
      <c r="W262" s="87">
        <v>30.89943190619579</v>
      </c>
      <c r="X262" s="87">
        <v>30.96655531075008</v>
      </c>
      <c r="Y262" s="87">
        <v>31.25018307430732</v>
      </c>
      <c r="Z262" s="87">
        <v>31.36512385783551</v>
      </c>
      <c r="AA262" s="87">
        <v>31.4790418458784</v>
      </c>
      <c r="AB262" s="87">
        <v>31.5520334905274</v>
      </c>
      <c r="AC262" s="87">
        <v>29.60292556598839</v>
      </c>
      <c r="AD262" s="87">
        <v>25.22497753322211</v>
      </c>
      <c r="AE262" s="87">
        <v>27.73728979587951</v>
      </c>
      <c r="AF262" s="87">
        <v>27.04992950565294</v>
      </c>
      <c r="AG262" s="87">
        <v>25.54803237330078</v>
      </c>
      <c r="AH262" s="87">
        <v>24.99645648485636</v>
      </c>
      <c r="AI262" s="87">
        <v>25.41940752445147</v>
      </c>
      <c r="AJ262" s="87">
        <v>24.72957107427297</v>
      </c>
      <c r="AK262" s="87">
        <v>23.61206491714992</v>
      </c>
      <c r="AL262" s="87">
        <v>22.36279682041454</v>
      </c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88"/>
      <c r="BG262" s="88"/>
      <c r="BH262" s="88"/>
      <c r="BI262" s="88"/>
      <c r="BJ262" s="88"/>
      <c r="BK262" s="88"/>
      <c r="BL262" s="88"/>
    </row>
    <row r="263" ht="14.25" customHeight="1">
      <c r="A263" s="21" t="s">
        <v>39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3">
        <f t="shared" ref="K263:AL263" si="53">K262/MAX(262:262)</f>
        <v>0.8513725754</v>
      </c>
      <c r="L263" s="23">
        <f t="shared" si="53"/>
        <v>0.874624727</v>
      </c>
      <c r="M263" s="23">
        <f t="shared" si="53"/>
        <v>0.9132195096</v>
      </c>
      <c r="N263" s="23">
        <f t="shared" si="53"/>
        <v>0.9343657952</v>
      </c>
      <c r="O263" s="23">
        <f t="shared" si="53"/>
        <v>0.9090644577</v>
      </c>
      <c r="P263" s="23">
        <f t="shared" si="53"/>
        <v>0.9579978944</v>
      </c>
      <c r="Q263" s="23">
        <f t="shared" si="53"/>
        <v>0.9938936615</v>
      </c>
      <c r="R263" s="23">
        <f t="shared" si="53"/>
        <v>0.9625342461</v>
      </c>
      <c r="S263" s="23">
        <f t="shared" si="53"/>
        <v>0.9492151121</v>
      </c>
      <c r="T263" s="23">
        <f t="shared" si="53"/>
        <v>0.9617138434</v>
      </c>
      <c r="U263" s="23">
        <f t="shared" si="53"/>
        <v>1</v>
      </c>
      <c r="V263" s="23">
        <f t="shared" si="53"/>
        <v>0.9364938378</v>
      </c>
      <c r="W263" s="23">
        <f t="shared" si="53"/>
        <v>0.9684493803</v>
      </c>
      <c r="X263" s="23">
        <f t="shared" si="53"/>
        <v>0.9705531607</v>
      </c>
      <c r="Y263" s="23">
        <f t="shared" si="53"/>
        <v>0.9794426164</v>
      </c>
      <c r="Z263" s="23">
        <f t="shared" si="53"/>
        <v>0.9830450882</v>
      </c>
      <c r="AA263" s="23">
        <f t="shared" si="53"/>
        <v>0.9866155035</v>
      </c>
      <c r="AB263" s="23">
        <f t="shared" si="53"/>
        <v>0.9889032062</v>
      </c>
      <c r="AC263" s="23">
        <f t="shared" si="53"/>
        <v>0.9278143044</v>
      </c>
      <c r="AD263" s="23">
        <f t="shared" si="53"/>
        <v>0.7906007442</v>
      </c>
      <c r="AE263" s="23">
        <f t="shared" si="53"/>
        <v>0.8693415852</v>
      </c>
      <c r="AF263" s="23">
        <f t="shared" si="53"/>
        <v>0.8477983526</v>
      </c>
      <c r="AG263" s="23">
        <f t="shared" si="53"/>
        <v>0.8007259226</v>
      </c>
      <c r="AH263" s="23">
        <f t="shared" si="53"/>
        <v>0.783438442</v>
      </c>
      <c r="AI263" s="23">
        <f t="shared" si="53"/>
        <v>0.7966945651</v>
      </c>
      <c r="AJ263" s="23">
        <f t="shared" si="53"/>
        <v>0.7750737248</v>
      </c>
      <c r="AK263" s="23">
        <f t="shared" si="53"/>
        <v>0.7400488691</v>
      </c>
      <c r="AL263" s="23">
        <f t="shared" si="53"/>
        <v>0.7008943332</v>
      </c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</row>
    <row r="264" ht="14.25" customHeight="1">
      <c r="A264" s="25" t="s">
        <v>180</v>
      </c>
      <c r="B264" s="9"/>
      <c r="C264" s="9"/>
      <c r="D264" s="9"/>
      <c r="E264" s="9"/>
      <c r="F264" s="9"/>
      <c r="G264" s="9"/>
      <c r="H264" s="9"/>
      <c r="I264" s="9"/>
      <c r="J264" s="9"/>
      <c r="K264" s="26">
        <v>-17.0</v>
      </c>
      <c r="L264" s="26">
        <v>-16.0</v>
      </c>
      <c r="M264" s="26">
        <v>-15.0</v>
      </c>
      <c r="N264" s="26">
        <v>-14.0</v>
      </c>
      <c r="O264" s="26">
        <v>-13.0</v>
      </c>
      <c r="P264" s="26">
        <v>-12.0</v>
      </c>
      <c r="Q264" s="26">
        <v>-11.0</v>
      </c>
      <c r="R264" s="26">
        <v>-10.0</v>
      </c>
      <c r="S264" s="26">
        <v>-9.0</v>
      </c>
      <c r="T264" s="26">
        <v>-8.0</v>
      </c>
      <c r="U264" s="26">
        <v>-7.0</v>
      </c>
      <c r="V264" s="26">
        <v>-6.0</v>
      </c>
      <c r="W264" s="26">
        <v>-5.0</v>
      </c>
      <c r="X264" s="26">
        <v>-4.0</v>
      </c>
      <c r="Y264" s="26">
        <v>-3.0</v>
      </c>
      <c r="Z264" s="26">
        <v>-2.0</v>
      </c>
      <c r="AA264" s="26">
        <v>-1.0</v>
      </c>
      <c r="AB264" s="26">
        <v>0.0</v>
      </c>
      <c r="AC264" s="26">
        <v>1.0</v>
      </c>
      <c r="AD264" s="26">
        <v>2.0</v>
      </c>
      <c r="AE264" s="26">
        <v>3.0</v>
      </c>
      <c r="AF264" s="26">
        <v>4.0</v>
      </c>
      <c r="AG264" s="26">
        <v>5.0</v>
      </c>
      <c r="AH264" s="26">
        <v>6.0</v>
      </c>
      <c r="AI264" s="26">
        <v>7.0</v>
      </c>
      <c r="AJ264" s="26">
        <v>8.0</v>
      </c>
      <c r="AK264" s="26">
        <v>9.0</v>
      </c>
      <c r="AL264" s="26">
        <v>10.0</v>
      </c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</row>
    <row r="265" ht="14.25" customHeight="1">
      <c r="A265" s="25" t="s">
        <v>47</v>
      </c>
      <c r="B265" s="9"/>
      <c r="C265" s="9"/>
      <c r="D265" s="9"/>
      <c r="E265" s="9"/>
      <c r="F265" s="9"/>
      <c r="G265" s="9"/>
      <c r="H265" s="9"/>
      <c r="I265" s="9"/>
      <c r="J265" s="9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</row>
    <row r="266" ht="14.25" customHeight="1">
      <c r="A266" s="33" t="s">
        <v>55</v>
      </c>
      <c r="B266" s="9"/>
      <c r="C266" s="9"/>
      <c r="D266" s="9"/>
      <c r="E266" s="9"/>
      <c r="F266" s="9"/>
      <c r="G266" s="9"/>
      <c r="H266" s="9"/>
      <c r="I266" s="9"/>
      <c r="J266" s="9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</row>
    <row r="267" ht="14.25" customHeight="1">
      <c r="A267" s="89" t="s">
        <v>40</v>
      </c>
      <c r="B267" s="91"/>
      <c r="C267" s="91"/>
      <c r="D267" s="91"/>
      <c r="E267" s="91"/>
      <c r="F267" s="91"/>
      <c r="G267" s="91"/>
      <c r="H267" s="91"/>
      <c r="I267" s="91"/>
      <c r="J267" s="91"/>
      <c r="K267" s="90">
        <v>62.46256639172554</v>
      </c>
      <c r="L267" s="90">
        <v>61.68421209688017</v>
      </c>
      <c r="M267" s="90">
        <v>62.10141467310121</v>
      </c>
      <c r="N267" s="90">
        <v>60.82136299806314</v>
      </c>
      <c r="O267" s="90">
        <v>60.1318290311403</v>
      </c>
      <c r="P267" s="90">
        <v>67.6546653841039</v>
      </c>
      <c r="Q267" s="90">
        <v>68.60677411838945</v>
      </c>
      <c r="R267" s="90">
        <v>68.23309828297019</v>
      </c>
      <c r="S267" s="90">
        <v>69.20638040249321</v>
      </c>
      <c r="T267" s="90">
        <v>69.57147017972633</v>
      </c>
      <c r="U267" s="90">
        <v>70.27824772378233</v>
      </c>
      <c r="V267" s="90">
        <v>68.24539839124567</v>
      </c>
      <c r="W267" s="90">
        <v>67.59746384193946</v>
      </c>
      <c r="X267" s="90">
        <v>67.08430266765802</v>
      </c>
      <c r="Y267" s="90">
        <v>70.61099570603689</v>
      </c>
      <c r="Z267" s="90">
        <v>71.81637072250624</v>
      </c>
      <c r="AA267" s="90">
        <v>67.64884603331795</v>
      </c>
      <c r="AB267" s="90">
        <v>64.69524986478328</v>
      </c>
      <c r="AC267" s="90">
        <v>57.40306468366943</v>
      </c>
      <c r="AD267" s="90">
        <v>54.0604381692964</v>
      </c>
      <c r="AE267" s="90">
        <v>54.24283530702996</v>
      </c>
      <c r="AF267" s="90">
        <v>53.44290015221575</v>
      </c>
      <c r="AG267" s="90">
        <v>52.10883201021544</v>
      </c>
      <c r="AH267" s="90">
        <v>48.81314679432111</v>
      </c>
      <c r="AI267" s="90">
        <v>47.78680875237726</v>
      </c>
      <c r="AJ267" s="90">
        <v>48.87242770372372</v>
      </c>
      <c r="AK267" s="90">
        <v>46.81858551880244</v>
      </c>
      <c r="AL267" s="90">
        <v>46.34519050224392</v>
      </c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  <c r="BI267" s="91"/>
      <c r="BJ267" s="91"/>
      <c r="BK267" s="91"/>
      <c r="BL267" s="91"/>
    </row>
    <row r="268" ht="14.25" customHeight="1">
      <c r="A268" s="21" t="s">
        <v>39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3">
        <f t="shared" ref="K268:AL268" si="54">K267/MAX(267:267)</f>
        <v>0.8697538704</v>
      </c>
      <c r="L268" s="23">
        <f t="shared" si="54"/>
        <v>0.8589157524</v>
      </c>
      <c r="M268" s="23">
        <f t="shared" si="54"/>
        <v>0.8647250487</v>
      </c>
      <c r="N268" s="23">
        <f t="shared" si="54"/>
        <v>0.8469010949</v>
      </c>
      <c r="O268" s="23">
        <f t="shared" si="54"/>
        <v>0.8372997469</v>
      </c>
      <c r="P268" s="23">
        <f t="shared" si="54"/>
        <v>0.9420507428</v>
      </c>
      <c r="Q268" s="23">
        <f t="shared" si="54"/>
        <v>0.9553082873</v>
      </c>
      <c r="R268" s="23">
        <f t="shared" si="54"/>
        <v>0.9501050749</v>
      </c>
      <c r="S268" s="23">
        <f t="shared" si="54"/>
        <v>0.9636574462</v>
      </c>
      <c r="T268" s="23">
        <f t="shared" si="54"/>
        <v>0.9687411029</v>
      </c>
      <c r="U268" s="23">
        <f t="shared" si="54"/>
        <v>0.9785825574</v>
      </c>
      <c r="V268" s="23">
        <f t="shared" si="54"/>
        <v>0.9502763465</v>
      </c>
      <c r="W268" s="23">
        <f t="shared" si="54"/>
        <v>0.9412542455</v>
      </c>
      <c r="X268" s="23">
        <f t="shared" si="54"/>
        <v>0.9341087832</v>
      </c>
      <c r="Y268" s="23">
        <f t="shared" si="54"/>
        <v>0.983215874</v>
      </c>
      <c r="Z268" s="23">
        <f t="shared" si="54"/>
        <v>1</v>
      </c>
      <c r="AA268" s="23">
        <f t="shared" si="54"/>
        <v>0.9419697118</v>
      </c>
      <c r="AB268" s="23">
        <f t="shared" si="54"/>
        <v>0.9008426521</v>
      </c>
      <c r="AC268" s="23">
        <f t="shared" si="54"/>
        <v>0.7993033358</v>
      </c>
      <c r="AD268" s="23">
        <f t="shared" si="54"/>
        <v>0.7527592612</v>
      </c>
      <c r="AE268" s="23">
        <f t="shared" si="54"/>
        <v>0.7552990323</v>
      </c>
      <c r="AF268" s="23">
        <f t="shared" si="54"/>
        <v>0.7441604138</v>
      </c>
      <c r="AG268" s="23">
        <f t="shared" si="54"/>
        <v>0.725584313</v>
      </c>
      <c r="AH268" s="23">
        <f t="shared" si="54"/>
        <v>0.6796938679</v>
      </c>
      <c r="AI268" s="23">
        <f t="shared" si="54"/>
        <v>0.6654027246</v>
      </c>
      <c r="AJ268" s="23">
        <f t="shared" si="54"/>
        <v>0.6805193191</v>
      </c>
      <c r="AK268" s="23">
        <f t="shared" si="54"/>
        <v>0.6519207953</v>
      </c>
      <c r="AL268" s="23">
        <f t="shared" si="54"/>
        <v>0.6453290529</v>
      </c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</row>
    <row r="269" ht="14.25" customHeight="1">
      <c r="A269" s="25" t="s">
        <v>180</v>
      </c>
      <c r="B269" s="9"/>
      <c r="C269" s="9"/>
      <c r="D269" s="9"/>
      <c r="E269" s="9"/>
      <c r="F269" s="9"/>
      <c r="G269" s="9"/>
      <c r="H269" s="9"/>
      <c r="I269" s="9"/>
      <c r="J269" s="9"/>
      <c r="K269" s="26">
        <v>-17.0</v>
      </c>
      <c r="L269" s="26">
        <v>-16.0</v>
      </c>
      <c r="M269" s="26">
        <v>-15.0</v>
      </c>
      <c r="N269" s="26">
        <v>-14.0</v>
      </c>
      <c r="O269" s="26">
        <v>-13.0</v>
      </c>
      <c r="P269" s="26">
        <v>-12.0</v>
      </c>
      <c r="Q269" s="26">
        <v>-11.0</v>
      </c>
      <c r="R269" s="26">
        <v>-10.0</v>
      </c>
      <c r="S269" s="26">
        <v>-9.0</v>
      </c>
      <c r="T269" s="26">
        <v>-8.0</v>
      </c>
      <c r="U269" s="26">
        <v>-7.0</v>
      </c>
      <c r="V269" s="26">
        <v>-6.0</v>
      </c>
      <c r="W269" s="26">
        <v>-5.0</v>
      </c>
      <c r="X269" s="26">
        <v>-4.0</v>
      </c>
      <c r="Y269" s="26">
        <v>-3.0</v>
      </c>
      <c r="Z269" s="26">
        <v>-2.0</v>
      </c>
      <c r="AA269" s="26">
        <v>-1.0</v>
      </c>
      <c r="AB269" s="26">
        <v>0.0</v>
      </c>
      <c r="AC269" s="26">
        <v>1.0</v>
      </c>
      <c r="AD269" s="26">
        <v>2.0</v>
      </c>
      <c r="AE269" s="26">
        <v>3.0</v>
      </c>
      <c r="AF269" s="26">
        <v>4.0</v>
      </c>
      <c r="AG269" s="26">
        <v>5.0</v>
      </c>
      <c r="AH269" s="26">
        <v>6.0</v>
      </c>
      <c r="AI269" s="26">
        <v>7.0</v>
      </c>
      <c r="AJ269" s="26">
        <v>8.0</v>
      </c>
      <c r="AK269" s="26">
        <v>9.0</v>
      </c>
      <c r="AL269" s="26">
        <v>10.0</v>
      </c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</row>
    <row r="270" ht="14.25" customHeight="1">
      <c r="A270" s="25" t="s">
        <v>47</v>
      </c>
      <c r="B270" s="9"/>
      <c r="C270" s="9"/>
      <c r="D270" s="9"/>
      <c r="E270" s="9"/>
      <c r="F270" s="9"/>
      <c r="G270" s="9"/>
      <c r="H270" s="9"/>
      <c r="I270" s="9"/>
      <c r="J270" s="9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</row>
    <row r="271" ht="14.25" customHeight="1">
      <c r="A271" s="33" t="s">
        <v>55</v>
      </c>
      <c r="B271" s="9"/>
      <c r="C271" s="9"/>
      <c r="D271" s="9"/>
      <c r="E271" s="9"/>
      <c r="F271" s="9"/>
      <c r="G271" s="9"/>
      <c r="H271" s="9"/>
      <c r="I271" s="9"/>
      <c r="J271" s="9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</row>
    <row r="272" ht="14.25" customHeight="1">
      <c r="A272" s="86" t="s">
        <v>41</v>
      </c>
      <c r="B272" s="88"/>
      <c r="C272" s="88"/>
      <c r="D272" s="88"/>
      <c r="E272" s="88"/>
      <c r="F272" s="88"/>
      <c r="G272" s="88"/>
      <c r="H272" s="88"/>
      <c r="I272" s="88"/>
      <c r="J272" s="88"/>
      <c r="K272" s="87">
        <v>21.60263473341627</v>
      </c>
      <c r="L272" s="87">
        <v>20.91678441965599</v>
      </c>
      <c r="M272" s="87">
        <v>21.29430946612278</v>
      </c>
      <c r="N272" s="87">
        <v>20.56980430137341</v>
      </c>
      <c r="O272" s="87">
        <v>21.81441541086235</v>
      </c>
      <c r="P272" s="87">
        <v>22.79445245590826</v>
      </c>
      <c r="Q272" s="87">
        <v>23.46953284937661</v>
      </c>
      <c r="R272" s="87">
        <v>22.80003639141955</v>
      </c>
      <c r="S272" s="87">
        <v>23.11162575423825</v>
      </c>
      <c r="T272" s="87">
        <v>23.72914010662685</v>
      </c>
      <c r="U272" s="87">
        <v>23.66524850952089</v>
      </c>
      <c r="V272" s="87">
        <v>23.26277428040543</v>
      </c>
      <c r="W272" s="87">
        <v>22.60093144603814</v>
      </c>
      <c r="X272" s="87">
        <v>22.71184265662685</v>
      </c>
      <c r="Y272" s="87">
        <v>22.62341249438804</v>
      </c>
      <c r="Z272" s="87">
        <v>21.55892763205831</v>
      </c>
      <c r="AA272" s="87">
        <v>21.9082259978904</v>
      </c>
      <c r="AB272" s="87">
        <v>22.18293399140346</v>
      </c>
      <c r="AC272" s="87">
        <v>22.28165457921899</v>
      </c>
      <c r="AD272" s="87">
        <v>21.18295847848771</v>
      </c>
      <c r="AE272" s="87">
        <v>22.49260888193639</v>
      </c>
      <c r="AF272" s="87">
        <v>22.84652981866049</v>
      </c>
      <c r="AG272" s="87">
        <v>22.33744102283737</v>
      </c>
      <c r="AH272" s="87">
        <v>23.09260403119992</v>
      </c>
      <c r="AI272" s="87">
        <v>23.24321716902316</v>
      </c>
      <c r="AJ272" s="87">
        <v>19.8710692704727</v>
      </c>
      <c r="AK272" s="87">
        <v>20.84273950049331</v>
      </c>
      <c r="AL272" s="87">
        <v>21.40448772283999</v>
      </c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88"/>
      <c r="BG272" s="88"/>
      <c r="BH272" s="88"/>
      <c r="BI272" s="88"/>
      <c r="BJ272" s="88"/>
      <c r="BK272" s="88"/>
      <c r="BL272" s="88"/>
    </row>
    <row r="273" ht="14.25" customHeight="1">
      <c r="A273" s="21" t="s">
        <v>39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3">
        <f t="shared" ref="K273:AL273" si="55">K272/MAX(272:272)</f>
        <v>0.9103842211</v>
      </c>
      <c r="L273" s="23">
        <f t="shared" si="55"/>
        <v>0.8814809271</v>
      </c>
      <c r="M273" s="23">
        <f t="shared" si="55"/>
        <v>0.8973906922</v>
      </c>
      <c r="N273" s="23">
        <f t="shared" si="55"/>
        <v>0.8668583947</v>
      </c>
      <c r="O273" s="23">
        <f t="shared" si="55"/>
        <v>0.9193091411</v>
      </c>
      <c r="P273" s="23">
        <f t="shared" si="55"/>
        <v>0.9606101339</v>
      </c>
      <c r="Q273" s="23">
        <f t="shared" si="55"/>
        <v>0.989059559</v>
      </c>
      <c r="R273" s="23">
        <f t="shared" si="55"/>
        <v>0.9608454537</v>
      </c>
      <c r="S273" s="23">
        <f t="shared" si="55"/>
        <v>0.973976539</v>
      </c>
      <c r="T273" s="23">
        <f t="shared" si="55"/>
        <v>1</v>
      </c>
      <c r="U273" s="23">
        <f t="shared" si="55"/>
        <v>0.9973074626</v>
      </c>
      <c r="V273" s="23">
        <f t="shared" si="55"/>
        <v>0.9803462821</v>
      </c>
      <c r="W273" s="23">
        <f t="shared" si="55"/>
        <v>0.9524547179</v>
      </c>
      <c r="X273" s="23">
        <f t="shared" si="55"/>
        <v>0.9571287689</v>
      </c>
      <c r="Y273" s="23">
        <f t="shared" si="55"/>
        <v>0.9534021205</v>
      </c>
      <c r="Z273" s="23">
        <f t="shared" si="55"/>
        <v>0.9085423043</v>
      </c>
      <c r="AA273" s="23">
        <f t="shared" si="55"/>
        <v>0.9232625329</v>
      </c>
      <c r="AB273" s="23">
        <f t="shared" si="55"/>
        <v>0.9348393533</v>
      </c>
      <c r="AC273" s="23">
        <f t="shared" si="55"/>
        <v>0.9389996637</v>
      </c>
      <c r="AD273" s="23">
        <f t="shared" si="55"/>
        <v>0.892698108</v>
      </c>
      <c r="AE273" s="23">
        <f t="shared" si="55"/>
        <v>0.9478897584</v>
      </c>
      <c r="AF273" s="23">
        <f t="shared" si="55"/>
        <v>0.9628047926</v>
      </c>
      <c r="AG273" s="23">
        <f t="shared" si="55"/>
        <v>0.9413506314</v>
      </c>
      <c r="AH273" s="23">
        <f t="shared" si="55"/>
        <v>0.9731749203</v>
      </c>
      <c r="AI273" s="23">
        <f t="shared" si="55"/>
        <v>0.9795221009</v>
      </c>
      <c r="AJ273" s="23">
        <f t="shared" si="55"/>
        <v>0.8374121094</v>
      </c>
      <c r="AK273" s="23">
        <f t="shared" si="55"/>
        <v>0.8783605056</v>
      </c>
      <c r="AL273" s="23">
        <f t="shared" si="55"/>
        <v>0.9020338549</v>
      </c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</row>
    <row r="274" ht="14.25" customHeight="1">
      <c r="A274" s="25" t="s">
        <v>180</v>
      </c>
      <c r="B274" s="9"/>
      <c r="C274" s="9"/>
      <c r="D274" s="9"/>
      <c r="E274" s="9"/>
      <c r="F274" s="9"/>
      <c r="G274" s="9"/>
      <c r="H274" s="9"/>
      <c r="I274" s="9"/>
      <c r="J274" s="9"/>
      <c r="K274" s="26">
        <v>-17.0</v>
      </c>
      <c r="L274" s="26">
        <v>-16.0</v>
      </c>
      <c r="M274" s="26">
        <v>-15.0</v>
      </c>
      <c r="N274" s="26">
        <v>-14.0</v>
      </c>
      <c r="O274" s="26">
        <v>-13.0</v>
      </c>
      <c r="P274" s="26">
        <v>-12.0</v>
      </c>
      <c r="Q274" s="26">
        <v>-11.0</v>
      </c>
      <c r="R274" s="26">
        <v>-10.0</v>
      </c>
      <c r="S274" s="26">
        <v>-9.0</v>
      </c>
      <c r="T274" s="26">
        <v>-8.0</v>
      </c>
      <c r="U274" s="26">
        <v>-7.0</v>
      </c>
      <c r="V274" s="26">
        <v>-6.0</v>
      </c>
      <c r="W274" s="26">
        <v>-5.0</v>
      </c>
      <c r="X274" s="26">
        <v>-4.0</v>
      </c>
      <c r="Y274" s="26">
        <v>-3.0</v>
      </c>
      <c r="Z274" s="26">
        <v>-2.0</v>
      </c>
      <c r="AA274" s="26">
        <v>-1.0</v>
      </c>
      <c r="AB274" s="26">
        <v>0.0</v>
      </c>
      <c r="AC274" s="26">
        <v>1.0</v>
      </c>
      <c r="AD274" s="26">
        <v>2.0</v>
      </c>
      <c r="AE274" s="26">
        <v>3.0</v>
      </c>
      <c r="AF274" s="26">
        <v>4.0</v>
      </c>
      <c r="AG274" s="26">
        <v>5.0</v>
      </c>
      <c r="AH274" s="26">
        <v>6.0</v>
      </c>
      <c r="AI274" s="26">
        <v>7.0</v>
      </c>
      <c r="AJ274" s="26">
        <v>8.0</v>
      </c>
      <c r="AK274" s="26">
        <v>9.0</v>
      </c>
      <c r="AL274" s="26">
        <v>10.0</v>
      </c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</row>
    <row r="275" ht="14.25" customHeight="1">
      <c r="A275" s="25" t="s">
        <v>47</v>
      </c>
      <c r="B275" s="9"/>
      <c r="C275" s="9"/>
      <c r="D275" s="9"/>
      <c r="E275" s="9"/>
      <c r="F275" s="9"/>
      <c r="G275" s="9"/>
      <c r="H275" s="9"/>
      <c r="I275" s="9"/>
      <c r="J275" s="9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</row>
    <row r="276" ht="14.25" customHeight="1">
      <c r="A276" s="33" t="s">
        <v>55</v>
      </c>
      <c r="B276" s="9"/>
      <c r="C276" s="9"/>
      <c r="D276" s="9"/>
      <c r="E276" s="9"/>
      <c r="F276" s="9"/>
      <c r="G276" s="9"/>
      <c r="H276" s="9"/>
      <c r="I276" s="9"/>
      <c r="J276" s="9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</row>
    <row r="277" ht="14.25" customHeight="1">
      <c r="A277" s="86" t="s">
        <v>58</v>
      </c>
      <c r="B277" s="88"/>
      <c r="C277" s="88"/>
      <c r="D277" s="88"/>
      <c r="E277" s="88"/>
      <c r="F277" s="88"/>
      <c r="G277" s="88"/>
      <c r="H277" s="88"/>
      <c r="I277" s="88"/>
      <c r="J277" s="88"/>
      <c r="K277" s="87">
        <v>14.44985743267117</v>
      </c>
      <c r="L277" s="87">
        <v>14.17531155936778</v>
      </c>
      <c r="M277" s="87">
        <v>14.05361004900454</v>
      </c>
      <c r="N277" s="87">
        <v>13.99646942566084</v>
      </c>
      <c r="O277" s="87">
        <v>14.20443906083767</v>
      </c>
      <c r="P277" s="87">
        <v>14.2739927270989</v>
      </c>
      <c r="Q277" s="87">
        <v>14.34406674884588</v>
      </c>
      <c r="R277" s="87">
        <v>14.36079555796116</v>
      </c>
      <c r="S277" s="87">
        <v>14.91493519853919</v>
      </c>
      <c r="T277" s="87">
        <v>14.62648407758953</v>
      </c>
      <c r="U277" s="87">
        <v>14.88103455910268</v>
      </c>
      <c r="V277" s="87">
        <v>14.53292874563887</v>
      </c>
      <c r="W277" s="87">
        <v>14.43626728792869</v>
      </c>
      <c r="X277" s="87">
        <v>14.42027553172921</v>
      </c>
      <c r="Y277" s="87">
        <v>14.71383670251261</v>
      </c>
      <c r="Z277" s="87">
        <v>14.55153146503593</v>
      </c>
      <c r="AA277" s="87">
        <v>14.21193319228496</v>
      </c>
      <c r="AB277" s="87">
        <v>13.93797424428052</v>
      </c>
      <c r="AC277" s="87">
        <v>12.83514165094405</v>
      </c>
      <c r="AD277" s="87">
        <v>11.9787866560286</v>
      </c>
      <c r="AE277" s="87">
        <v>12.81143871800911</v>
      </c>
      <c r="AF277" s="87">
        <v>11.96011841654957</v>
      </c>
      <c r="AG277" s="87">
        <v>11.4902263500316</v>
      </c>
      <c r="AH277" s="87">
        <v>11.30345528717373</v>
      </c>
      <c r="AI277" s="87">
        <v>11.43135222040138</v>
      </c>
      <c r="AJ277" s="87">
        <v>11.44191119947644</v>
      </c>
      <c r="AK277" s="87">
        <v>11.11061046525401</v>
      </c>
      <c r="AL277" s="87">
        <v>10.86701042254061</v>
      </c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</row>
    <row r="278" ht="14.25" customHeight="1">
      <c r="A278" s="21" t="s">
        <v>39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3">
        <f t="shared" ref="K278:AL278" si="56">K277/MAX(277:277)</f>
        <v>0.9688179828</v>
      </c>
      <c r="L278" s="23">
        <f t="shared" si="56"/>
        <v>0.9504105362</v>
      </c>
      <c r="M278" s="23">
        <f t="shared" si="56"/>
        <v>0.9422508286</v>
      </c>
      <c r="N278" s="23">
        <f t="shared" si="56"/>
        <v>0.9384197276</v>
      </c>
      <c r="O278" s="23">
        <f t="shared" si="56"/>
        <v>0.9523634445</v>
      </c>
      <c r="P278" s="23">
        <f t="shared" si="56"/>
        <v>0.9570268015</v>
      </c>
      <c r="Q278" s="23">
        <f t="shared" si="56"/>
        <v>0.9617250466</v>
      </c>
      <c r="R278" s="23">
        <f t="shared" si="56"/>
        <v>0.9628466612</v>
      </c>
      <c r="S278" s="23">
        <f t="shared" si="56"/>
        <v>1</v>
      </c>
      <c r="T278" s="23">
        <f t="shared" si="56"/>
        <v>0.9806602498</v>
      </c>
      <c r="U278" s="23">
        <f t="shared" si="56"/>
        <v>0.9977270676</v>
      </c>
      <c r="V278" s="23">
        <f t="shared" si="56"/>
        <v>0.9743876559</v>
      </c>
      <c r="W278" s="23">
        <f t="shared" si="56"/>
        <v>0.9679068059</v>
      </c>
      <c r="X278" s="23">
        <f t="shared" si="56"/>
        <v>0.9668346084</v>
      </c>
      <c r="Y278" s="23">
        <f t="shared" si="56"/>
        <v>0.9865169715</v>
      </c>
      <c r="Z278" s="23">
        <f t="shared" si="56"/>
        <v>0.9756349103</v>
      </c>
      <c r="AA278" s="23">
        <f t="shared" si="56"/>
        <v>0.9528659027</v>
      </c>
      <c r="AB278" s="23">
        <f t="shared" si="56"/>
        <v>0.9344978077</v>
      </c>
      <c r="AC278" s="23">
        <f t="shared" si="56"/>
        <v>0.8605563135</v>
      </c>
      <c r="AD278" s="23">
        <f t="shared" si="56"/>
        <v>0.8031403755</v>
      </c>
      <c r="AE278" s="23">
        <f t="shared" si="56"/>
        <v>0.8589671056</v>
      </c>
      <c r="AF278" s="23">
        <f t="shared" si="56"/>
        <v>0.8018887281</v>
      </c>
      <c r="AG278" s="23">
        <f t="shared" si="56"/>
        <v>0.7703839271</v>
      </c>
      <c r="AH278" s="23">
        <f t="shared" si="56"/>
        <v>0.7578615084</v>
      </c>
      <c r="AI278" s="23">
        <f t="shared" si="56"/>
        <v>0.7664365998</v>
      </c>
      <c r="AJ278" s="23">
        <f t="shared" si="56"/>
        <v>0.7671445465</v>
      </c>
      <c r="AK278" s="23">
        <f t="shared" si="56"/>
        <v>0.7449318631</v>
      </c>
      <c r="AL278" s="23">
        <f t="shared" si="56"/>
        <v>0.7285992381</v>
      </c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</row>
    <row r="279" ht="14.25" customHeight="1">
      <c r="A279" s="25" t="s">
        <v>180</v>
      </c>
      <c r="B279" s="9"/>
      <c r="C279" s="9"/>
      <c r="D279" s="9"/>
      <c r="E279" s="9"/>
      <c r="F279" s="9"/>
      <c r="G279" s="9"/>
      <c r="H279" s="9"/>
      <c r="I279" s="9"/>
      <c r="J279" s="9"/>
      <c r="K279" s="26">
        <v>-17.0</v>
      </c>
      <c r="L279" s="26">
        <v>-16.0</v>
      </c>
      <c r="M279" s="26">
        <v>-15.0</v>
      </c>
      <c r="N279" s="26">
        <v>-14.0</v>
      </c>
      <c r="O279" s="26">
        <v>-13.0</v>
      </c>
      <c r="P279" s="26">
        <v>-12.0</v>
      </c>
      <c r="Q279" s="26">
        <v>-11.0</v>
      </c>
      <c r="R279" s="26">
        <v>-10.0</v>
      </c>
      <c r="S279" s="26">
        <v>-9.0</v>
      </c>
      <c r="T279" s="26">
        <v>-8.0</v>
      </c>
      <c r="U279" s="26">
        <v>-7.0</v>
      </c>
      <c r="V279" s="26">
        <v>-6.0</v>
      </c>
      <c r="W279" s="26">
        <v>-5.0</v>
      </c>
      <c r="X279" s="26">
        <v>-4.0</v>
      </c>
      <c r="Y279" s="26">
        <v>-3.0</v>
      </c>
      <c r="Z279" s="26">
        <v>-2.0</v>
      </c>
      <c r="AA279" s="26">
        <v>-1.0</v>
      </c>
      <c r="AB279" s="26">
        <v>0.0</v>
      </c>
      <c r="AC279" s="26">
        <v>1.0</v>
      </c>
      <c r="AD279" s="26">
        <v>2.0</v>
      </c>
      <c r="AE279" s="26">
        <v>3.0</v>
      </c>
      <c r="AF279" s="26">
        <v>4.0</v>
      </c>
      <c r="AG279" s="26">
        <v>5.0</v>
      </c>
      <c r="AH279" s="26">
        <v>6.0</v>
      </c>
      <c r="AI279" s="26">
        <v>7.0</v>
      </c>
      <c r="AJ279" s="26">
        <v>8.0</v>
      </c>
      <c r="AK279" s="26">
        <v>9.0</v>
      </c>
      <c r="AL279" s="26">
        <v>10.0</v>
      </c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</row>
    <row r="280" ht="14.25" customHeight="1">
      <c r="A280" s="25" t="s">
        <v>47</v>
      </c>
      <c r="B280" s="9"/>
      <c r="C280" s="9"/>
      <c r="D280" s="9"/>
      <c r="E280" s="9"/>
      <c r="F280" s="9"/>
      <c r="G280" s="9"/>
      <c r="H280" s="9"/>
      <c r="I280" s="9"/>
      <c r="J280" s="9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</row>
    <row r="281" ht="14.25" customHeight="1">
      <c r="A281" s="33" t="s">
        <v>55</v>
      </c>
      <c r="B281" s="9"/>
      <c r="C281" s="9"/>
      <c r="D281" s="9"/>
      <c r="E281" s="9"/>
      <c r="F281" s="9"/>
      <c r="G281" s="9"/>
      <c r="H281" s="9"/>
      <c r="I281" s="9"/>
      <c r="J281" s="9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</row>
    <row r="282" ht="14.25" customHeight="1">
      <c r="A282" s="86" t="s">
        <v>62</v>
      </c>
      <c r="B282" s="88"/>
      <c r="C282" s="88"/>
      <c r="D282" s="88"/>
      <c r="E282" s="88"/>
      <c r="F282" s="88"/>
      <c r="G282" s="88"/>
      <c r="H282" s="88"/>
      <c r="I282" s="88"/>
      <c r="J282" s="88"/>
      <c r="K282" s="87">
        <v>21.37288800980638</v>
      </c>
      <c r="L282" s="87">
        <v>19.73133600889251</v>
      </c>
      <c r="M282" s="87">
        <v>19.16842235771886</v>
      </c>
      <c r="N282" s="87">
        <v>20.05334090469926</v>
      </c>
      <c r="O282" s="87">
        <v>19.95021368922618</v>
      </c>
      <c r="P282" s="87">
        <v>20.62501266652461</v>
      </c>
      <c r="Q282" s="87">
        <v>20.70708410625256</v>
      </c>
      <c r="R282" s="87">
        <v>20.32779890423233</v>
      </c>
      <c r="S282" s="87">
        <v>20.00344137430502</v>
      </c>
      <c r="T282" s="87">
        <v>19.8776635155144</v>
      </c>
      <c r="U282" s="87">
        <v>20.44301232924764</v>
      </c>
      <c r="V282" s="87">
        <v>19.16319732649047</v>
      </c>
      <c r="W282" s="87">
        <v>19.43221724388738</v>
      </c>
      <c r="X282" s="87">
        <v>19.54234384067652</v>
      </c>
      <c r="Y282" s="87">
        <v>19.79447155810762</v>
      </c>
      <c r="Z282" s="87">
        <v>20.62602610129769</v>
      </c>
      <c r="AA282" s="87">
        <v>19.8296429740084</v>
      </c>
      <c r="AB282" s="87">
        <v>19.71201507082163</v>
      </c>
      <c r="AC282" s="87">
        <v>18.069167252803</v>
      </c>
      <c r="AD282" s="87">
        <v>16.81903720861479</v>
      </c>
      <c r="AE282" s="87">
        <v>17.64329881602161</v>
      </c>
      <c r="AF282" s="87">
        <v>15.91773974971</v>
      </c>
      <c r="AG282" s="87">
        <v>13.7195904108582</v>
      </c>
      <c r="AH282" s="87">
        <v>13.45442158561049</v>
      </c>
      <c r="AI282" s="87">
        <v>13.83947608688586</v>
      </c>
      <c r="AJ282" s="87">
        <v>13.42667088134959</v>
      </c>
      <c r="AK282" s="87">
        <v>13.18447762111711</v>
      </c>
      <c r="AL282" s="87">
        <v>12.74325731578864</v>
      </c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</row>
    <row r="283" ht="14.25" customHeight="1">
      <c r="A283" s="21" t="s">
        <v>39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3">
        <f t="shared" ref="K283:AL283" si="57">K282/MAX(282:282)</f>
        <v>1</v>
      </c>
      <c r="L283" s="23">
        <f t="shared" si="57"/>
        <v>0.9231946567</v>
      </c>
      <c r="M283" s="23">
        <f t="shared" si="57"/>
        <v>0.8968569128</v>
      </c>
      <c r="N283" s="23">
        <f t="shared" si="57"/>
        <v>0.9382607019</v>
      </c>
      <c r="O283" s="23">
        <f t="shared" si="57"/>
        <v>0.93343556</v>
      </c>
      <c r="P283" s="23">
        <f t="shared" si="57"/>
        <v>0.9650082224</v>
      </c>
      <c r="Q283" s="23">
        <f t="shared" si="57"/>
        <v>0.9688482014</v>
      </c>
      <c r="R283" s="23">
        <f t="shared" si="57"/>
        <v>0.951102111</v>
      </c>
      <c r="S283" s="23">
        <f t="shared" si="57"/>
        <v>0.9359259902</v>
      </c>
      <c r="T283" s="23">
        <f t="shared" si="57"/>
        <v>0.9300410645</v>
      </c>
      <c r="U283" s="23">
        <f t="shared" si="57"/>
        <v>0.9564927454</v>
      </c>
      <c r="V283" s="23">
        <f t="shared" si="57"/>
        <v>0.8966124427</v>
      </c>
      <c r="W283" s="23">
        <f t="shared" si="57"/>
        <v>0.9091994135</v>
      </c>
      <c r="X283" s="23">
        <f t="shared" si="57"/>
        <v>0.9143520441</v>
      </c>
      <c r="Y283" s="23">
        <f t="shared" si="57"/>
        <v>0.9261486585</v>
      </c>
      <c r="Z283" s="23">
        <f t="shared" si="57"/>
        <v>0.9650556393</v>
      </c>
      <c r="AA283" s="23">
        <f t="shared" si="57"/>
        <v>0.9277942674</v>
      </c>
      <c r="AB283" s="23">
        <f t="shared" si="57"/>
        <v>0.9222906638</v>
      </c>
      <c r="AC283" s="23">
        <f t="shared" si="57"/>
        <v>0.8454246915</v>
      </c>
      <c r="AD283" s="23">
        <f t="shared" si="57"/>
        <v>0.7869332961</v>
      </c>
      <c r="AE283" s="23">
        <f t="shared" si="57"/>
        <v>0.8254990532</v>
      </c>
      <c r="AF283" s="23">
        <f t="shared" si="57"/>
        <v>0.7447631664</v>
      </c>
      <c r="AG283" s="23">
        <f t="shared" si="57"/>
        <v>0.6419156084</v>
      </c>
      <c r="AH283" s="23">
        <f t="shared" si="57"/>
        <v>0.6295088235</v>
      </c>
      <c r="AI283" s="23">
        <f t="shared" si="57"/>
        <v>0.6475248493</v>
      </c>
      <c r="AJ283" s="23">
        <f t="shared" si="57"/>
        <v>0.6282104166</v>
      </c>
      <c r="AK283" s="23">
        <f t="shared" si="57"/>
        <v>0.6168786181</v>
      </c>
      <c r="AL283" s="23">
        <f t="shared" si="57"/>
        <v>0.5962346928</v>
      </c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</row>
    <row r="284" ht="14.25" customHeight="1">
      <c r="A284" s="25" t="s">
        <v>180</v>
      </c>
      <c r="B284" s="9"/>
      <c r="C284" s="9"/>
      <c r="D284" s="9"/>
      <c r="E284" s="9"/>
      <c r="F284" s="9"/>
      <c r="G284" s="9"/>
      <c r="H284" s="9"/>
      <c r="I284" s="9"/>
      <c r="J284" s="9"/>
      <c r="K284" s="26">
        <v>-17.0</v>
      </c>
      <c r="L284" s="26">
        <v>-16.0</v>
      </c>
      <c r="M284" s="26">
        <v>-15.0</v>
      </c>
      <c r="N284" s="26">
        <v>-14.0</v>
      </c>
      <c r="O284" s="26">
        <v>-13.0</v>
      </c>
      <c r="P284" s="26">
        <v>-12.0</v>
      </c>
      <c r="Q284" s="26">
        <v>-11.0</v>
      </c>
      <c r="R284" s="26">
        <v>-10.0</v>
      </c>
      <c r="S284" s="26">
        <v>-9.0</v>
      </c>
      <c r="T284" s="26">
        <v>-8.0</v>
      </c>
      <c r="U284" s="26">
        <v>-7.0</v>
      </c>
      <c r="V284" s="26">
        <v>-6.0</v>
      </c>
      <c r="W284" s="26">
        <v>-5.0</v>
      </c>
      <c r="X284" s="26">
        <v>-4.0</v>
      </c>
      <c r="Y284" s="26">
        <v>-3.0</v>
      </c>
      <c r="Z284" s="26">
        <v>-2.0</v>
      </c>
      <c r="AA284" s="26">
        <v>-1.0</v>
      </c>
      <c r="AB284" s="26">
        <v>0.0</v>
      </c>
      <c r="AC284" s="26">
        <v>1.0</v>
      </c>
      <c r="AD284" s="26">
        <v>2.0</v>
      </c>
      <c r="AE284" s="26">
        <v>3.0</v>
      </c>
      <c r="AF284" s="26">
        <v>4.0</v>
      </c>
      <c r="AG284" s="26">
        <v>5.0</v>
      </c>
      <c r="AH284" s="26">
        <v>6.0</v>
      </c>
      <c r="AI284" s="26">
        <v>7.0</v>
      </c>
      <c r="AJ284" s="26">
        <v>8.0</v>
      </c>
      <c r="AK284" s="26">
        <v>9.0</v>
      </c>
      <c r="AL284" s="26">
        <v>10.0</v>
      </c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</row>
    <row r="285" ht="14.25" customHeight="1">
      <c r="A285" s="25" t="s">
        <v>47</v>
      </c>
      <c r="B285" s="9"/>
      <c r="C285" s="9"/>
      <c r="D285" s="9"/>
      <c r="E285" s="9"/>
      <c r="F285" s="9"/>
      <c r="G285" s="9"/>
      <c r="H285" s="9"/>
      <c r="I285" s="9"/>
      <c r="J285" s="9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</row>
    <row r="286" ht="14.25" customHeight="1">
      <c r="A286" s="33" t="s">
        <v>55</v>
      </c>
      <c r="B286" s="9"/>
      <c r="C286" s="9"/>
      <c r="D286" s="9"/>
      <c r="E286" s="9"/>
      <c r="F286" s="9"/>
      <c r="G286" s="9"/>
      <c r="H286" s="9"/>
      <c r="I286" s="9"/>
      <c r="J286" s="9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</row>
    <row r="287" ht="14.25" customHeight="1">
      <c r="A287" s="86" t="s">
        <v>65</v>
      </c>
      <c r="B287" s="88"/>
      <c r="C287" s="88"/>
      <c r="D287" s="88"/>
      <c r="E287" s="88"/>
      <c r="F287" s="88"/>
      <c r="G287" s="88"/>
      <c r="H287" s="88"/>
      <c r="I287" s="88"/>
      <c r="J287" s="88"/>
      <c r="K287" s="87">
        <v>11.17947662768516</v>
      </c>
      <c r="L287" s="87">
        <v>11.53275001926771</v>
      </c>
      <c r="M287" s="87">
        <v>10.53561486703362</v>
      </c>
      <c r="N287" s="87">
        <v>11.18683296182988</v>
      </c>
      <c r="O287" s="87">
        <v>10.95719830289173</v>
      </c>
      <c r="P287" s="87">
        <v>11.3341411946888</v>
      </c>
      <c r="Q287" s="87">
        <v>11.59917658281551</v>
      </c>
      <c r="R287" s="87">
        <v>11.19324891753106</v>
      </c>
      <c r="S287" s="87">
        <v>11.18333073452601</v>
      </c>
      <c r="T287" s="87">
        <v>11.65399457800638</v>
      </c>
      <c r="U287" s="87">
        <v>11.99585040711651</v>
      </c>
      <c r="V287" s="87">
        <v>11.75155797966282</v>
      </c>
      <c r="W287" s="87">
        <v>11.14322424149369</v>
      </c>
      <c r="X287" s="87">
        <v>10.51381275254035</v>
      </c>
      <c r="Y287" s="87">
        <v>11.15973524770249</v>
      </c>
      <c r="Z287" s="87">
        <v>10.98919463564908</v>
      </c>
      <c r="AA287" s="87">
        <v>10.71200709597279</v>
      </c>
      <c r="AB287" s="87">
        <v>10.79253040020552</v>
      </c>
      <c r="AC287" s="87">
        <v>10.08217543012214</v>
      </c>
      <c r="AD287" s="87">
        <v>9.71200341336565</v>
      </c>
      <c r="AE287" s="87">
        <v>10.11717117212935</v>
      </c>
      <c r="AF287" s="87">
        <v>9.918265813614921</v>
      </c>
      <c r="AG287" s="87">
        <v>9.770458364604506</v>
      </c>
      <c r="AH287" s="87">
        <v>10.57960949228785</v>
      </c>
      <c r="AI287" s="87">
        <v>10.17293470072196</v>
      </c>
      <c r="AJ287" s="87">
        <v>10.80644103119255</v>
      </c>
      <c r="AK287" s="87">
        <v>10.85428193458162</v>
      </c>
      <c r="AL287" s="87">
        <v>10.79276757360164</v>
      </c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</row>
    <row r="288" ht="14.25" customHeight="1">
      <c r="A288" s="21" t="s">
        <v>39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3">
        <f t="shared" ref="K288:AL288" si="58">K287/MAX(287:287)</f>
        <v>0.9319453184</v>
      </c>
      <c r="L288" s="23">
        <f t="shared" si="58"/>
        <v>0.9613949514</v>
      </c>
      <c r="M288" s="23">
        <f t="shared" si="58"/>
        <v>0.8782716114</v>
      </c>
      <c r="N288" s="23">
        <f t="shared" si="58"/>
        <v>0.9325585583</v>
      </c>
      <c r="O288" s="23">
        <f t="shared" si="58"/>
        <v>0.9134157172</v>
      </c>
      <c r="P288" s="23">
        <f t="shared" si="58"/>
        <v>0.9448384908</v>
      </c>
      <c r="Q288" s="23">
        <f t="shared" si="58"/>
        <v>0.9669324132</v>
      </c>
      <c r="R288" s="23">
        <f t="shared" si="58"/>
        <v>0.9330934063</v>
      </c>
      <c r="S288" s="23">
        <f t="shared" si="58"/>
        <v>0.9322666051</v>
      </c>
      <c r="T288" s="23">
        <f t="shared" si="58"/>
        <v>0.9715021597</v>
      </c>
      <c r="U288" s="23">
        <f t="shared" si="58"/>
        <v>1</v>
      </c>
      <c r="V288" s="23">
        <f t="shared" si="58"/>
        <v>0.9796352556</v>
      </c>
      <c r="W288" s="23">
        <f t="shared" si="58"/>
        <v>0.9289232412</v>
      </c>
      <c r="X288" s="23">
        <f t="shared" si="58"/>
        <v>0.87645414</v>
      </c>
      <c r="Y288" s="23">
        <f t="shared" si="58"/>
        <v>0.9302996344</v>
      </c>
      <c r="Z288" s="23">
        <f t="shared" si="58"/>
        <v>0.9160830006</v>
      </c>
      <c r="AA288" s="23">
        <f t="shared" si="58"/>
        <v>0.8929760486</v>
      </c>
      <c r="AB288" s="23">
        <f t="shared" si="58"/>
        <v>0.8996886452</v>
      </c>
      <c r="AC288" s="23">
        <f t="shared" si="58"/>
        <v>0.8404719205</v>
      </c>
      <c r="AD288" s="23">
        <f t="shared" si="58"/>
        <v>0.8096135817</v>
      </c>
      <c r="AE288" s="23">
        <f t="shared" si="58"/>
        <v>0.8433892412</v>
      </c>
      <c r="AF288" s="23">
        <f t="shared" si="58"/>
        <v>0.8268080609</v>
      </c>
      <c r="AG288" s="23">
        <f t="shared" si="58"/>
        <v>0.8144865127</v>
      </c>
      <c r="AH288" s="23">
        <f t="shared" si="58"/>
        <v>0.8819390984</v>
      </c>
      <c r="AI288" s="23">
        <f t="shared" si="58"/>
        <v>0.8480378094</v>
      </c>
      <c r="AJ288" s="23">
        <f t="shared" si="58"/>
        <v>0.9008482654</v>
      </c>
      <c r="AK288" s="23">
        <f t="shared" si="58"/>
        <v>0.9048363864</v>
      </c>
      <c r="AL288" s="23">
        <f t="shared" si="58"/>
        <v>0.8997084164</v>
      </c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</row>
    <row r="289" ht="14.25" customHeight="1">
      <c r="A289" s="25" t="s">
        <v>180</v>
      </c>
      <c r="B289" s="9"/>
      <c r="C289" s="9"/>
      <c r="D289" s="9"/>
      <c r="E289" s="9"/>
      <c r="F289" s="9"/>
      <c r="G289" s="9"/>
      <c r="H289" s="9"/>
      <c r="I289" s="9"/>
      <c r="J289" s="9"/>
      <c r="K289" s="26">
        <v>-17.0</v>
      </c>
      <c r="L289" s="26">
        <v>-16.0</v>
      </c>
      <c r="M289" s="26">
        <v>-15.0</v>
      </c>
      <c r="N289" s="26">
        <v>-14.0</v>
      </c>
      <c r="O289" s="26">
        <v>-13.0</v>
      </c>
      <c r="P289" s="26">
        <v>-12.0</v>
      </c>
      <c r="Q289" s="26">
        <v>-11.0</v>
      </c>
      <c r="R289" s="26">
        <v>-10.0</v>
      </c>
      <c r="S289" s="26">
        <v>-9.0</v>
      </c>
      <c r="T289" s="26">
        <v>-8.0</v>
      </c>
      <c r="U289" s="26">
        <v>-7.0</v>
      </c>
      <c r="V289" s="26">
        <v>-6.0</v>
      </c>
      <c r="W289" s="26">
        <v>-5.0</v>
      </c>
      <c r="X289" s="26">
        <v>-4.0</v>
      </c>
      <c r="Y289" s="26">
        <v>-3.0</v>
      </c>
      <c r="Z289" s="26">
        <v>-2.0</v>
      </c>
      <c r="AA289" s="26">
        <v>-1.0</v>
      </c>
      <c r="AB289" s="26">
        <v>0.0</v>
      </c>
      <c r="AC289" s="26">
        <v>1.0</v>
      </c>
      <c r="AD289" s="26">
        <v>2.0</v>
      </c>
      <c r="AE289" s="26">
        <v>3.0</v>
      </c>
      <c r="AF289" s="26">
        <v>4.0</v>
      </c>
      <c r="AG289" s="26">
        <v>5.0</v>
      </c>
      <c r="AH289" s="26">
        <v>6.0</v>
      </c>
      <c r="AI289" s="26">
        <v>7.0</v>
      </c>
      <c r="AJ289" s="26">
        <v>8.0</v>
      </c>
      <c r="AK289" s="26">
        <v>9.0</v>
      </c>
      <c r="AL289" s="26">
        <v>10.0</v>
      </c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</row>
    <row r="290" ht="14.25" customHeight="1">
      <c r="A290" s="25" t="s">
        <v>47</v>
      </c>
      <c r="B290" s="9"/>
      <c r="C290" s="9"/>
      <c r="D290" s="9"/>
      <c r="E290" s="9"/>
      <c r="F290" s="9"/>
      <c r="G290" s="9"/>
      <c r="H290" s="9"/>
      <c r="I290" s="9"/>
      <c r="J290" s="9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</row>
    <row r="291" ht="14.25" customHeight="1">
      <c r="A291" s="33" t="s">
        <v>55</v>
      </c>
      <c r="B291" s="9"/>
      <c r="C291" s="9"/>
      <c r="D291" s="9"/>
      <c r="E291" s="9"/>
      <c r="F291" s="9"/>
      <c r="G291" s="9"/>
      <c r="H291" s="9"/>
      <c r="I291" s="9"/>
      <c r="J291" s="9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</row>
    <row r="292" ht="14.25" customHeight="1">
      <c r="A292" s="86" t="s">
        <v>74</v>
      </c>
      <c r="B292" s="88"/>
      <c r="C292" s="88"/>
      <c r="D292" s="88"/>
      <c r="E292" s="88"/>
      <c r="F292" s="88"/>
      <c r="G292" s="88"/>
      <c r="H292" s="88"/>
      <c r="I292" s="88"/>
      <c r="J292" s="88"/>
      <c r="K292" s="87">
        <v>31.90974545536294</v>
      </c>
      <c r="L292" s="87">
        <v>31.73502265758868</v>
      </c>
      <c r="M292" s="87">
        <v>32.13512919729383</v>
      </c>
      <c r="N292" s="87">
        <v>34.64891598506963</v>
      </c>
      <c r="O292" s="87">
        <v>33.7733231297919</v>
      </c>
      <c r="P292" s="87">
        <v>34.86546901859505</v>
      </c>
      <c r="Q292" s="87">
        <v>34.87607942328012</v>
      </c>
      <c r="R292" s="87">
        <v>35.69522164453844</v>
      </c>
      <c r="S292" s="87">
        <v>34.73966393952333</v>
      </c>
      <c r="T292" s="87">
        <v>35.49646281040169</v>
      </c>
      <c r="U292" s="87">
        <v>35.51605257847478</v>
      </c>
      <c r="V292" s="87">
        <v>35.74608595537067</v>
      </c>
      <c r="W292" s="87">
        <v>35.72303716501401</v>
      </c>
      <c r="X292" s="87">
        <v>34.58310151102322</v>
      </c>
      <c r="Y292" s="87">
        <v>35.59663850803939</v>
      </c>
      <c r="Z292" s="87">
        <v>35.85194961391437</v>
      </c>
      <c r="AA292" s="87">
        <v>36.07097144248232</v>
      </c>
      <c r="AB292" s="87">
        <v>35.88580769904666</v>
      </c>
      <c r="AC292" s="87">
        <v>35.06762275551123</v>
      </c>
      <c r="AD292" s="87">
        <v>32.43821894432232</v>
      </c>
      <c r="AE292" s="87">
        <v>34.3811963301775</v>
      </c>
      <c r="AF292" s="87">
        <v>33.96451528157441</v>
      </c>
      <c r="AG292" s="87">
        <v>31.2392164137331</v>
      </c>
      <c r="AH292" s="87">
        <v>30.98604433483422</v>
      </c>
      <c r="AI292" s="87">
        <v>31.23587302778073</v>
      </c>
      <c r="AJ292" s="87">
        <v>29.02358877347092</v>
      </c>
      <c r="AK292" s="87">
        <v>27.87316742338062</v>
      </c>
      <c r="AL292" s="87">
        <v>25.67054292671911</v>
      </c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88"/>
      <c r="BG292" s="88"/>
      <c r="BH292" s="88"/>
      <c r="BI292" s="88"/>
      <c r="BJ292" s="88"/>
      <c r="BK292" s="88"/>
      <c r="BL292" s="88"/>
    </row>
    <row r="293" ht="14.25" customHeight="1">
      <c r="A293" s="21" t="s">
        <v>39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3">
        <f t="shared" ref="K293:AL293" si="59">K292/MAX(292:292)</f>
        <v>0.8846378176</v>
      </c>
      <c r="L293" s="23">
        <f t="shared" si="59"/>
        <v>0.8797939559</v>
      </c>
      <c r="M293" s="23">
        <f t="shared" si="59"/>
        <v>0.8908861589</v>
      </c>
      <c r="N293" s="23">
        <f t="shared" si="59"/>
        <v>0.9605761808</v>
      </c>
      <c r="O293" s="23">
        <f t="shared" si="59"/>
        <v>0.9363020118</v>
      </c>
      <c r="P293" s="23">
        <f t="shared" si="59"/>
        <v>0.9665797073</v>
      </c>
      <c r="Q293" s="23">
        <f t="shared" si="59"/>
        <v>0.9668738609</v>
      </c>
      <c r="R293" s="23">
        <f t="shared" si="59"/>
        <v>0.9895830419</v>
      </c>
      <c r="S293" s="23">
        <f t="shared" si="59"/>
        <v>0.9630919975</v>
      </c>
      <c r="T293" s="23">
        <f t="shared" si="59"/>
        <v>0.9840728262</v>
      </c>
      <c r="U293" s="23">
        <f t="shared" si="59"/>
        <v>0.9846159157</v>
      </c>
      <c r="V293" s="23">
        <f t="shared" si="59"/>
        <v>0.9909931595</v>
      </c>
      <c r="W293" s="23">
        <f t="shared" si="59"/>
        <v>0.990354175</v>
      </c>
      <c r="X293" s="23">
        <f t="shared" si="59"/>
        <v>0.958751598</v>
      </c>
      <c r="Y293" s="23">
        <f t="shared" si="59"/>
        <v>0.9868500094</v>
      </c>
      <c r="Z293" s="23">
        <f t="shared" si="59"/>
        <v>0.9939280308</v>
      </c>
      <c r="AA293" s="23">
        <f t="shared" si="59"/>
        <v>1</v>
      </c>
      <c r="AB293" s="23">
        <f t="shared" si="59"/>
        <v>0.9948666827</v>
      </c>
      <c r="AC293" s="23">
        <f t="shared" si="59"/>
        <v>0.9721840403</v>
      </c>
      <c r="AD293" s="23">
        <f t="shared" si="59"/>
        <v>0.8992887535</v>
      </c>
      <c r="AE293" s="23">
        <f t="shared" si="59"/>
        <v>0.9531541557</v>
      </c>
      <c r="AF293" s="23">
        <f t="shared" si="59"/>
        <v>0.9416024555</v>
      </c>
      <c r="AG293" s="23">
        <f t="shared" si="59"/>
        <v>0.8660486581</v>
      </c>
      <c r="AH293" s="23">
        <f t="shared" si="59"/>
        <v>0.8590299373</v>
      </c>
      <c r="AI293" s="23">
        <f t="shared" si="59"/>
        <v>0.865955969</v>
      </c>
      <c r="AJ293" s="23">
        <f t="shared" si="59"/>
        <v>0.8046245391</v>
      </c>
      <c r="AK293" s="23">
        <f t="shared" si="59"/>
        <v>0.7727312659</v>
      </c>
      <c r="AL293" s="23">
        <f t="shared" si="59"/>
        <v>0.7116676347</v>
      </c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</row>
    <row r="294" ht="14.25" customHeight="1">
      <c r="A294" s="25" t="s">
        <v>180</v>
      </c>
      <c r="B294" s="9"/>
      <c r="C294" s="9"/>
      <c r="D294" s="9"/>
      <c r="E294" s="9"/>
      <c r="F294" s="9"/>
      <c r="G294" s="9"/>
      <c r="H294" s="9"/>
      <c r="I294" s="9"/>
      <c r="J294" s="9"/>
      <c r="K294" s="26">
        <v>-17.0</v>
      </c>
      <c r="L294" s="26">
        <v>-16.0</v>
      </c>
      <c r="M294" s="26">
        <v>-15.0</v>
      </c>
      <c r="N294" s="26">
        <v>-14.0</v>
      </c>
      <c r="O294" s="26">
        <v>-13.0</v>
      </c>
      <c r="P294" s="26">
        <v>-12.0</v>
      </c>
      <c r="Q294" s="26">
        <v>-11.0</v>
      </c>
      <c r="R294" s="26">
        <v>-10.0</v>
      </c>
      <c r="S294" s="26">
        <v>-9.0</v>
      </c>
      <c r="T294" s="26">
        <v>-8.0</v>
      </c>
      <c r="U294" s="26">
        <v>-7.0</v>
      </c>
      <c r="V294" s="26">
        <v>-6.0</v>
      </c>
      <c r="W294" s="26">
        <v>-5.0</v>
      </c>
      <c r="X294" s="26">
        <v>-4.0</v>
      </c>
      <c r="Y294" s="26">
        <v>-3.0</v>
      </c>
      <c r="Z294" s="26">
        <v>-2.0</v>
      </c>
      <c r="AA294" s="26">
        <v>-1.0</v>
      </c>
      <c r="AB294" s="26">
        <v>0.0</v>
      </c>
      <c r="AC294" s="26">
        <v>1.0</v>
      </c>
      <c r="AD294" s="26">
        <v>2.0</v>
      </c>
      <c r="AE294" s="26">
        <v>3.0</v>
      </c>
      <c r="AF294" s="26">
        <v>4.0</v>
      </c>
      <c r="AG294" s="26">
        <v>5.0</v>
      </c>
      <c r="AH294" s="26">
        <v>6.0</v>
      </c>
      <c r="AI294" s="26">
        <v>7.0</v>
      </c>
      <c r="AJ294" s="26">
        <v>8.0</v>
      </c>
      <c r="AK294" s="26">
        <v>9.0</v>
      </c>
      <c r="AL294" s="26">
        <v>10.0</v>
      </c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</row>
    <row r="295" ht="14.25" customHeight="1">
      <c r="A295" s="25" t="s">
        <v>47</v>
      </c>
      <c r="B295" s="9"/>
      <c r="C295" s="9"/>
      <c r="D295" s="9"/>
      <c r="E295" s="9"/>
      <c r="F295" s="9"/>
      <c r="G295" s="9"/>
      <c r="H295" s="9"/>
      <c r="I295" s="9"/>
      <c r="J295" s="9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</row>
    <row r="296" ht="14.25" customHeight="1">
      <c r="A296" s="33" t="s">
        <v>55</v>
      </c>
      <c r="B296" s="9"/>
      <c r="C296" s="9"/>
      <c r="D296" s="9"/>
      <c r="E296" s="9"/>
      <c r="F296" s="9"/>
      <c r="G296" s="9"/>
      <c r="H296" s="9"/>
      <c r="I296" s="9"/>
      <c r="J296" s="9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</row>
    <row r="297" ht="14.25" customHeight="1">
      <c r="A297" s="86" t="s">
        <v>75</v>
      </c>
      <c r="B297" s="88"/>
      <c r="C297" s="88"/>
      <c r="D297" s="88"/>
      <c r="E297" s="88"/>
      <c r="F297" s="88"/>
      <c r="G297" s="88"/>
      <c r="H297" s="88"/>
      <c r="I297" s="88"/>
      <c r="J297" s="88"/>
      <c r="K297" s="87">
        <v>49.05908889918157</v>
      </c>
      <c r="L297" s="87">
        <v>48.46631057361833</v>
      </c>
      <c r="M297" s="87">
        <v>49.80366905221886</v>
      </c>
      <c r="N297" s="87">
        <v>50.16585473107178</v>
      </c>
      <c r="O297" s="87">
        <v>51.41607786286283</v>
      </c>
      <c r="P297" s="87">
        <v>51.07904209693625</v>
      </c>
      <c r="Q297" s="87">
        <v>52.00805021358233</v>
      </c>
      <c r="R297" s="87">
        <v>53.50785235871825</v>
      </c>
      <c r="S297" s="87">
        <v>50.37279593596352</v>
      </c>
      <c r="T297" s="87">
        <v>49.88170901738741</v>
      </c>
      <c r="U297" s="87">
        <v>54.08137662733782</v>
      </c>
      <c r="V297" s="87">
        <v>47.85167807470391</v>
      </c>
      <c r="W297" s="87">
        <v>49.55842556836902</v>
      </c>
      <c r="X297" s="87">
        <v>48.51782187342225</v>
      </c>
      <c r="Y297" s="87">
        <v>50.85871821505091</v>
      </c>
      <c r="Z297" s="87">
        <v>48.81152450836822</v>
      </c>
      <c r="AA297" s="87">
        <v>54.21606232063522</v>
      </c>
      <c r="AB297" s="87">
        <v>54.24302227568175</v>
      </c>
      <c r="AC297" s="87">
        <v>53.95338437555665</v>
      </c>
      <c r="AD297" s="87">
        <v>49.51167023733972</v>
      </c>
      <c r="AE297" s="87">
        <v>51.90134281136439</v>
      </c>
      <c r="AF297" s="87">
        <v>52.12128920549434</v>
      </c>
      <c r="AG297" s="87">
        <v>49.1063538142288</v>
      </c>
      <c r="AH297" s="87">
        <v>47.25861678106786</v>
      </c>
      <c r="AI297" s="87">
        <v>46.46910850731708</v>
      </c>
      <c r="AJ297" s="87">
        <v>46.75888801157221</v>
      </c>
      <c r="AK297" s="87">
        <v>46.97717754651334</v>
      </c>
      <c r="AL297" s="87">
        <v>48.78190498066822</v>
      </c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  <c r="BE297" s="88"/>
      <c r="BF297" s="88"/>
      <c r="BG297" s="88"/>
      <c r="BH297" s="88"/>
      <c r="BI297" s="88"/>
      <c r="BJ297" s="88"/>
      <c r="BK297" s="88"/>
      <c r="BL297" s="88"/>
    </row>
    <row r="298" ht="14.25" customHeight="1">
      <c r="A298" s="21" t="s">
        <v>39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3">
        <f t="shared" ref="K298:AL298" si="60">K297/MAX(297:297)</f>
        <v>0.9044313322</v>
      </c>
      <c r="L298" s="23">
        <f t="shared" si="60"/>
        <v>0.8935031372</v>
      </c>
      <c r="M298" s="23">
        <f t="shared" si="60"/>
        <v>0.9181580775</v>
      </c>
      <c r="N298" s="23">
        <f t="shared" si="60"/>
        <v>0.9248351701</v>
      </c>
      <c r="O298" s="23">
        <f t="shared" si="60"/>
        <v>0.9478837223</v>
      </c>
      <c r="P298" s="23">
        <f t="shared" si="60"/>
        <v>0.9416702823</v>
      </c>
      <c r="Q298" s="23">
        <f t="shared" si="60"/>
        <v>0.9587970587</v>
      </c>
      <c r="R298" s="23">
        <f t="shared" si="60"/>
        <v>0.9864467376</v>
      </c>
      <c r="S298" s="23">
        <f t="shared" si="60"/>
        <v>0.9286502452</v>
      </c>
      <c r="T298" s="23">
        <f t="shared" si="60"/>
        <v>0.9195967873</v>
      </c>
      <c r="U298" s="23">
        <f t="shared" si="60"/>
        <v>0.9970199734</v>
      </c>
      <c r="V298" s="23">
        <f t="shared" si="60"/>
        <v>0.8821720484</v>
      </c>
      <c r="W298" s="23">
        <f t="shared" si="60"/>
        <v>0.9136368788</v>
      </c>
      <c r="X298" s="23">
        <f t="shared" si="60"/>
        <v>0.8944527764</v>
      </c>
      <c r="Y298" s="23">
        <f t="shared" si="60"/>
        <v>0.9376084901</v>
      </c>
      <c r="Z298" s="23">
        <f t="shared" si="60"/>
        <v>0.8998673463</v>
      </c>
      <c r="AA298" s="23">
        <f t="shared" si="60"/>
        <v>0.9995029784</v>
      </c>
      <c r="AB298" s="23">
        <f t="shared" si="60"/>
        <v>1</v>
      </c>
      <c r="AC298" s="23">
        <f t="shared" si="60"/>
        <v>0.9946603657</v>
      </c>
      <c r="AD298" s="23">
        <f t="shared" si="60"/>
        <v>0.9127749185</v>
      </c>
      <c r="AE298" s="23">
        <f t="shared" si="60"/>
        <v>0.956829849</v>
      </c>
      <c r="AF298" s="23">
        <f t="shared" si="60"/>
        <v>0.9608846819</v>
      </c>
      <c r="AG298" s="23">
        <f t="shared" si="60"/>
        <v>0.9053026869</v>
      </c>
      <c r="AH298" s="23">
        <f t="shared" si="60"/>
        <v>0.8712386368</v>
      </c>
      <c r="AI298" s="23">
        <f t="shared" si="60"/>
        <v>0.8566836168</v>
      </c>
      <c r="AJ298" s="23">
        <f t="shared" si="60"/>
        <v>0.8620258616</v>
      </c>
      <c r="AK298" s="23">
        <f t="shared" si="60"/>
        <v>0.8660501494</v>
      </c>
      <c r="AL298" s="23">
        <f t="shared" si="60"/>
        <v>0.8993212939</v>
      </c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</row>
    <row r="299" ht="14.25" customHeight="1">
      <c r="A299" s="25" t="s">
        <v>180</v>
      </c>
      <c r="B299" s="9"/>
      <c r="C299" s="9"/>
      <c r="D299" s="9"/>
      <c r="E299" s="9"/>
      <c r="F299" s="9"/>
      <c r="G299" s="9"/>
      <c r="H299" s="9"/>
      <c r="I299" s="9"/>
      <c r="J299" s="9"/>
      <c r="K299" s="26">
        <v>-17.0</v>
      </c>
      <c r="L299" s="26">
        <v>-16.0</v>
      </c>
      <c r="M299" s="26">
        <v>-15.0</v>
      </c>
      <c r="N299" s="26">
        <v>-14.0</v>
      </c>
      <c r="O299" s="26">
        <v>-13.0</v>
      </c>
      <c r="P299" s="26">
        <v>-12.0</v>
      </c>
      <c r="Q299" s="26">
        <v>-11.0</v>
      </c>
      <c r="R299" s="26">
        <v>-10.0</v>
      </c>
      <c r="S299" s="26">
        <v>-9.0</v>
      </c>
      <c r="T299" s="26">
        <v>-8.0</v>
      </c>
      <c r="U299" s="26">
        <v>-7.0</v>
      </c>
      <c r="V299" s="26">
        <v>-6.0</v>
      </c>
      <c r="W299" s="26">
        <v>-5.0</v>
      </c>
      <c r="X299" s="26">
        <v>-4.0</v>
      </c>
      <c r="Y299" s="26">
        <v>-3.0</v>
      </c>
      <c r="Z299" s="26">
        <v>-2.0</v>
      </c>
      <c r="AA299" s="26">
        <v>-1.0</v>
      </c>
      <c r="AB299" s="26">
        <v>0.0</v>
      </c>
      <c r="AC299" s="26">
        <v>1.0</v>
      </c>
      <c r="AD299" s="26">
        <v>2.0</v>
      </c>
      <c r="AE299" s="26">
        <v>3.0</v>
      </c>
      <c r="AF299" s="26">
        <v>4.0</v>
      </c>
      <c r="AG299" s="26">
        <v>5.0</v>
      </c>
      <c r="AH299" s="26">
        <v>6.0</v>
      </c>
      <c r="AI299" s="26">
        <v>7.0</v>
      </c>
      <c r="AJ299" s="26">
        <v>8.0</v>
      </c>
      <c r="AK299" s="26">
        <v>9.0</v>
      </c>
      <c r="AL299" s="26">
        <v>10.0</v>
      </c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</row>
    <row r="300" ht="14.25" customHeight="1">
      <c r="A300" s="25" t="s">
        <v>47</v>
      </c>
      <c r="B300" s="9"/>
      <c r="C300" s="9"/>
      <c r="D300" s="9"/>
      <c r="E300" s="9"/>
      <c r="F300" s="9"/>
      <c r="G300" s="9"/>
      <c r="H300" s="9"/>
      <c r="I300" s="9"/>
      <c r="J300" s="9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</row>
    <row r="301" ht="14.25" customHeight="1">
      <c r="A301" s="33" t="s">
        <v>55</v>
      </c>
      <c r="B301" s="9"/>
      <c r="C301" s="9"/>
      <c r="D301" s="9"/>
      <c r="E301" s="9"/>
      <c r="F301" s="9"/>
      <c r="G301" s="9"/>
      <c r="H301" s="9"/>
      <c r="I301" s="9"/>
      <c r="J301" s="9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</row>
    <row r="302" ht="14.25" customHeight="1">
      <c r="A302" s="86" t="s">
        <v>81</v>
      </c>
      <c r="B302" s="88"/>
      <c r="C302" s="88"/>
      <c r="D302" s="88"/>
      <c r="E302" s="88"/>
      <c r="F302" s="88"/>
      <c r="G302" s="88"/>
      <c r="H302" s="88"/>
      <c r="I302" s="88"/>
      <c r="J302" s="88"/>
      <c r="K302" s="87">
        <v>18.81828686913789</v>
      </c>
      <c r="L302" s="87">
        <v>18.59114259922411</v>
      </c>
      <c r="M302" s="87">
        <v>18.40730545507148</v>
      </c>
      <c r="N302" s="87">
        <v>19.02476397973462</v>
      </c>
      <c r="O302" s="87">
        <v>18.70518835978371</v>
      </c>
      <c r="P302" s="87">
        <v>18.99055426787999</v>
      </c>
      <c r="Q302" s="87">
        <v>19.85990757321514</v>
      </c>
      <c r="R302" s="87">
        <v>19.95483142177304</v>
      </c>
      <c r="S302" s="87">
        <v>20.08811307591365</v>
      </c>
      <c r="T302" s="87">
        <v>21.69296896898817</v>
      </c>
      <c r="U302" s="87">
        <v>21.40151922827617</v>
      </c>
      <c r="V302" s="87">
        <v>24.42391939819741</v>
      </c>
      <c r="W302" s="87">
        <v>21.77875831159129</v>
      </c>
      <c r="X302" s="87">
        <v>22.27434511518854</v>
      </c>
      <c r="Y302" s="87">
        <v>22.61336661241665</v>
      </c>
      <c r="Z302" s="87">
        <v>21.90368302000369</v>
      </c>
      <c r="AA302" s="87">
        <v>22.60907892618469</v>
      </c>
      <c r="AB302" s="87">
        <v>23.15450022824557</v>
      </c>
      <c r="AC302" s="87">
        <v>21.8304463342608</v>
      </c>
      <c r="AD302" s="87">
        <v>20.36348120936705</v>
      </c>
      <c r="AE302" s="87">
        <v>21.90507947299907</v>
      </c>
      <c r="AF302" s="87">
        <v>20.2234560604529</v>
      </c>
      <c r="AG302" s="87">
        <v>20.79439811885946</v>
      </c>
      <c r="AH302" s="87">
        <v>20.18359199041721</v>
      </c>
      <c r="AI302" s="87">
        <v>21.28466032803346</v>
      </c>
      <c r="AJ302" s="87">
        <v>21.71302709906211</v>
      </c>
      <c r="AK302" s="87">
        <v>22.91860328687763</v>
      </c>
      <c r="AL302" s="87">
        <v>22.67601287744356</v>
      </c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  <c r="BE302" s="88"/>
      <c r="BF302" s="88"/>
      <c r="BG302" s="88"/>
      <c r="BH302" s="88"/>
      <c r="BI302" s="88"/>
      <c r="BJ302" s="88"/>
      <c r="BK302" s="88"/>
      <c r="BL302" s="88"/>
    </row>
    <row r="303" ht="14.25" customHeight="1">
      <c r="A303" s="21" t="s">
        <v>39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3">
        <f t="shared" ref="K303:AL303" si="61">K302/MAX(302:302)</f>
        <v>0.7704859553</v>
      </c>
      <c r="L303" s="23">
        <f t="shared" si="61"/>
        <v>0.7611858808</v>
      </c>
      <c r="M303" s="23">
        <f t="shared" si="61"/>
        <v>0.7536589503</v>
      </c>
      <c r="N303" s="23">
        <f t="shared" si="61"/>
        <v>0.7789398446</v>
      </c>
      <c r="O303" s="23">
        <f t="shared" si="61"/>
        <v>0.7658553099</v>
      </c>
      <c r="P303" s="23">
        <f t="shared" si="61"/>
        <v>0.7775391803</v>
      </c>
      <c r="Q303" s="23">
        <f t="shared" si="61"/>
        <v>0.8131335209</v>
      </c>
      <c r="R303" s="23">
        <f t="shared" si="61"/>
        <v>0.8170200326</v>
      </c>
      <c r="S303" s="23">
        <f t="shared" si="61"/>
        <v>0.8224770459</v>
      </c>
      <c r="T303" s="23">
        <f t="shared" si="61"/>
        <v>0.8881854143</v>
      </c>
      <c r="U303" s="23">
        <f t="shared" si="61"/>
        <v>0.8762524507</v>
      </c>
      <c r="V303" s="23">
        <f t="shared" si="61"/>
        <v>1</v>
      </c>
      <c r="W303" s="23">
        <f t="shared" si="61"/>
        <v>0.8916979276</v>
      </c>
      <c r="X303" s="23">
        <f t="shared" si="61"/>
        <v>0.9119889708</v>
      </c>
      <c r="Y303" s="23">
        <f t="shared" si="61"/>
        <v>0.9258696872</v>
      </c>
      <c r="Z303" s="23">
        <f t="shared" si="61"/>
        <v>0.8968127786</v>
      </c>
      <c r="AA303" s="23">
        <f t="shared" si="61"/>
        <v>0.9256941344</v>
      </c>
      <c r="AB303" s="23">
        <f t="shared" si="61"/>
        <v>0.9480255749</v>
      </c>
      <c r="AC303" s="23">
        <f t="shared" si="61"/>
        <v>0.8938142146</v>
      </c>
      <c r="AD303" s="23">
        <f t="shared" si="61"/>
        <v>0.8337515727</v>
      </c>
      <c r="AE303" s="23">
        <f t="shared" si="61"/>
        <v>0.8968699542</v>
      </c>
      <c r="AF303" s="23">
        <f t="shared" si="61"/>
        <v>0.8280184573</v>
      </c>
      <c r="AG303" s="23">
        <f t="shared" si="61"/>
        <v>0.851394806</v>
      </c>
      <c r="AH303" s="23">
        <f t="shared" si="61"/>
        <v>0.8263862839</v>
      </c>
      <c r="AI303" s="23">
        <f t="shared" si="61"/>
        <v>0.8714678419</v>
      </c>
      <c r="AJ303" s="23">
        <f t="shared" si="61"/>
        <v>0.8890066637</v>
      </c>
      <c r="AK303" s="23">
        <f t="shared" si="61"/>
        <v>0.9383671356</v>
      </c>
      <c r="AL303" s="23">
        <f t="shared" si="61"/>
        <v>0.9284346426</v>
      </c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</row>
    <row r="304" ht="14.25" customHeight="1">
      <c r="A304" s="25" t="s">
        <v>180</v>
      </c>
      <c r="B304" s="9"/>
      <c r="C304" s="9"/>
      <c r="D304" s="9"/>
      <c r="E304" s="9"/>
      <c r="F304" s="9"/>
      <c r="G304" s="9"/>
      <c r="H304" s="9"/>
      <c r="I304" s="9"/>
      <c r="J304" s="9"/>
      <c r="K304" s="26">
        <v>-17.0</v>
      </c>
      <c r="L304" s="26">
        <v>-16.0</v>
      </c>
      <c r="M304" s="26">
        <v>-15.0</v>
      </c>
      <c r="N304" s="26">
        <v>-14.0</v>
      </c>
      <c r="O304" s="26">
        <v>-13.0</v>
      </c>
      <c r="P304" s="26">
        <v>-12.0</v>
      </c>
      <c r="Q304" s="26">
        <v>-11.0</v>
      </c>
      <c r="R304" s="26">
        <v>-10.0</v>
      </c>
      <c r="S304" s="26">
        <v>-9.0</v>
      </c>
      <c r="T304" s="26">
        <v>-8.0</v>
      </c>
      <c r="U304" s="26">
        <v>-7.0</v>
      </c>
      <c r="V304" s="26">
        <v>-6.0</v>
      </c>
      <c r="W304" s="26">
        <v>-5.0</v>
      </c>
      <c r="X304" s="26">
        <v>-4.0</v>
      </c>
      <c r="Y304" s="26">
        <v>-3.0</v>
      </c>
      <c r="Z304" s="26">
        <v>-2.0</v>
      </c>
      <c r="AA304" s="26">
        <v>-1.0</v>
      </c>
      <c r="AB304" s="26">
        <v>0.0</v>
      </c>
      <c r="AC304" s="26">
        <v>1.0</v>
      </c>
      <c r="AD304" s="26">
        <v>2.0</v>
      </c>
      <c r="AE304" s="26">
        <v>3.0</v>
      </c>
      <c r="AF304" s="26">
        <v>4.0</v>
      </c>
      <c r="AG304" s="26">
        <v>5.0</v>
      </c>
      <c r="AH304" s="26">
        <v>6.0</v>
      </c>
      <c r="AI304" s="26">
        <v>7.0</v>
      </c>
      <c r="AJ304" s="26">
        <v>8.0</v>
      </c>
      <c r="AK304" s="26">
        <v>9.0</v>
      </c>
      <c r="AL304" s="26">
        <v>10.0</v>
      </c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</row>
    <row r="305" ht="14.25" customHeight="1">
      <c r="A305" s="25" t="s">
        <v>47</v>
      </c>
      <c r="B305" s="9"/>
      <c r="C305" s="9"/>
      <c r="D305" s="9"/>
      <c r="E305" s="9"/>
      <c r="F305" s="9"/>
      <c r="G305" s="9"/>
      <c r="H305" s="9"/>
      <c r="I305" s="9"/>
      <c r="J305" s="9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</row>
    <row r="306" ht="14.25" customHeight="1">
      <c r="A306" s="33" t="s">
        <v>55</v>
      </c>
      <c r="B306" s="9"/>
      <c r="C306" s="9"/>
      <c r="D306" s="9"/>
      <c r="E306" s="9"/>
      <c r="F306" s="9"/>
      <c r="G306" s="9"/>
      <c r="H306" s="9"/>
      <c r="I306" s="9"/>
      <c r="J306" s="9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</row>
    <row r="307" ht="14.25" customHeight="1">
      <c r="A307" s="86" t="s">
        <v>84</v>
      </c>
      <c r="B307" s="88"/>
      <c r="C307" s="88"/>
      <c r="D307" s="88"/>
      <c r="E307" s="88"/>
      <c r="F307" s="88"/>
      <c r="G307" s="88"/>
      <c r="H307" s="88"/>
      <c r="I307" s="88"/>
      <c r="J307" s="88"/>
      <c r="K307" s="87">
        <v>20.80027258355016</v>
      </c>
      <c r="L307" s="87">
        <v>21.15614080863903</v>
      </c>
      <c r="M307" s="87">
        <v>20.2481303646615</v>
      </c>
      <c r="N307" s="87">
        <v>22.096846886956</v>
      </c>
      <c r="O307" s="87">
        <v>21.88763161412709</v>
      </c>
      <c r="P307" s="87">
        <v>23.19206216471282</v>
      </c>
      <c r="Q307" s="87">
        <v>23.63529642333813</v>
      </c>
      <c r="R307" s="87">
        <v>24.2408720836699</v>
      </c>
      <c r="S307" s="87">
        <v>25.27985269731203</v>
      </c>
      <c r="T307" s="87">
        <v>24.46063830954933</v>
      </c>
      <c r="U307" s="87">
        <v>24.21738347481553</v>
      </c>
      <c r="V307" s="87">
        <v>24.89800753848722</v>
      </c>
      <c r="W307" s="87">
        <v>24.49857657409406</v>
      </c>
      <c r="X307" s="87">
        <v>24.9821006496397</v>
      </c>
      <c r="Y307" s="87">
        <v>24.71809513901892</v>
      </c>
      <c r="Z307" s="87">
        <v>24.78248350845512</v>
      </c>
      <c r="AA307" s="87">
        <v>24.94332834013874</v>
      </c>
      <c r="AB307" s="87">
        <v>24.99656210976453</v>
      </c>
      <c r="AC307" s="87">
        <v>25.95206335545381</v>
      </c>
      <c r="AD307" s="87">
        <v>26.0743183048225</v>
      </c>
      <c r="AE307" s="87">
        <v>27.20830196362454</v>
      </c>
      <c r="AF307" s="87">
        <v>28.36799710706133</v>
      </c>
      <c r="AG307" s="87">
        <v>27.25138648528039</v>
      </c>
      <c r="AH307" s="87">
        <v>28.65964899638415</v>
      </c>
      <c r="AI307" s="87">
        <v>27.76029648140545</v>
      </c>
      <c r="AJ307" s="87">
        <v>26.78979326120983</v>
      </c>
      <c r="AK307" s="87">
        <v>25.46003135515651</v>
      </c>
      <c r="AL307" s="87">
        <v>25.03223597504243</v>
      </c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  <c r="BE307" s="88"/>
      <c r="BF307" s="88"/>
      <c r="BG307" s="88"/>
      <c r="BH307" s="88"/>
      <c r="BI307" s="88"/>
      <c r="BJ307" s="88"/>
      <c r="BK307" s="88"/>
      <c r="BL307" s="88"/>
    </row>
    <row r="308" ht="14.25" customHeight="1">
      <c r="A308" s="21" t="s">
        <v>39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3">
        <f t="shared" ref="K308:AL308" si="62">K307/MAX(307:307)</f>
        <v>0.725768574</v>
      </c>
      <c r="L308" s="23">
        <f t="shared" si="62"/>
        <v>0.7381856216</v>
      </c>
      <c r="M308" s="23">
        <f t="shared" si="62"/>
        <v>0.7065030827</v>
      </c>
      <c r="N308" s="23">
        <f t="shared" si="62"/>
        <v>0.7710089851</v>
      </c>
      <c r="O308" s="23">
        <f t="shared" si="62"/>
        <v>0.7637089909</v>
      </c>
      <c r="P308" s="23">
        <f t="shared" si="62"/>
        <v>0.8092235243</v>
      </c>
      <c r="Q308" s="23">
        <f t="shared" si="62"/>
        <v>0.8246889704</v>
      </c>
      <c r="R308" s="23">
        <f t="shared" si="62"/>
        <v>0.8458188754</v>
      </c>
      <c r="S308" s="23">
        <f t="shared" si="62"/>
        <v>0.8820712599</v>
      </c>
      <c r="T308" s="23">
        <f t="shared" si="62"/>
        <v>0.8534870163</v>
      </c>
      <c r="U308" s="23">
        <f t="shared" si="62"/>
        <v>0.8449993047</v>
      </c>
      <c r="V308" s="23">
        <f t="shared" si="62"/>
        <v>0.8687478183</v>
      </c>
      <c r="W308" s="23">
        <f t="shared" si="62"/>
        <v>0.8548107682</v>
      </c>
      <c r="X308" s="23">
        <f t="shared" si="62"/>
        <v>0.8716820172</v>
      </c>
      <c r="Y308" s="23">
        <f t="shared" si="62"/>
        <v>0.8624702676</v>
      </c>
      <c r="Z308" s="23">
        <f t="shared" si="62"/>
        <v>0.8647169235</v>
      </c>
      <c r="AA308" s="23">
        <f t="shared" si="62"/>
        <v>0.8703291636</v>
      </c>
      <c r="AB308" s="23">
        <f t="shared" si="62"/>
        <v>0.8721866103</v>
      </c>
      <c r="AC308" s="23">
        <f t="shared" si="62"/>
        <v>0.9055262107</v>
      </c>
      <c r="AD308" s="23">
        <f t="shared" si="62"/>
        <v>0.9097919625</v>
      </c>
      <c r="AE308" s="23">
        <f t="shared" si="62"/>
        <v>0.9493592181</v>
      </c>
      <c r="AF308" s="23">
        <f t="shared" si="62"/>
        <v>0.9898236057</v>
      </c>
      <c r="AG308" s="23">
        <f t="shared" si="62"/>
        <v>0.9508625346</v>
      </c>
      <c r="AH308" s="23">
        <f t="shared" si="62"/>
        <v>1</v>
      </c>
      <c r="AI308" s="23">
        <f t="shared" si="62"/>
        <v>0.9686195558</v>
      </c>
      <c r="AJ308" s="23">
        <f t="shared" si="62"/>
        <v>0.9347565026</v>
      </c>
      <c r="AK308" s="23">
        <f t="shared" si="62"/>
        <v>0.8883581009</v>
      </c>
      <c r="AL308" s="23">
        <f t="shared" si="62"/>
        <v>0.8734313521</v>
      </c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</row>
    <row r="309" ht="14.25" customHeight="1">
      <c r="A309" s="25" t="s">
        <v>180</v>
      </c>
      <c r="B309" s="9"/>
      <c r="C309" s="9"/>
      <c r="D309" s="9"/>
      <c r="E309" s="9"/>
      <c r="F309" s="9"/>
      <c r="G309" s="9"/>
      <c r="H309" s="9"/>
      <c r="I309" s="9"/>
      <c r="J309" s="9"/>
      <c r="K309" s="26">
        <v>-17.0</v>
      </c>
      <c r="L309" s="26">
        <v>-16.0</v>
      </c>
      <c r="M309" s="26">
        <v>-15.0</v>
      </c>
      <c r="N309" s="26">
        <v>-14.0</v>
      </c>
      <c r="O309" s="26">
        <v>-13.0</v>
      </c>
      <c r="P309" s="26">
        <v>-12.0</v>
      </c>
      <c r="Q309" s="26">
        <v>-11.0</v>
      </c>
      <c r="R309" s="26">
        <v>-10.0</v>
      </c>
      <c r="S309" s="26">
        <v>-9.0</v>
      </c>
      <c r="T309" s="26">
        <v>-8.0</v>
      </c>
      <c r="U309" s="26">
        <v>-7.0</v>
      </c>
      <c r="V309" s="26">
        <v>-6.0</v>
      </c>
      <c r="W309" s="26">
        <v>-5.0</v>
      </c>
      <c r="X309" s="26">
        <v>-4.0</v>
      </c>
      <c r="Y309" s="26">
        <v>-3.0</v>
      </c>
      <c r="Z309" s="26">
        <v>-2.0</v>
      </c>
      <c r="AA309" s="26">
        <v>-1.0</v>
      </c>
      <c r="AB309" s="26">
        <v>0.0</v>
      </c>
      <c r="AC309" s="26">
        <v>1.0</v>
      </c>
      <c r="AD309" s="26">
        <v>2.0</v>
      </c>
      <c r="AE309" s="26">
        <v>3.0</v>
      </c>
      <c r="AF309" s="26">
        <v>4.0</v>
      </c>
      <c r="AG309" s="26">
        <v>5.0</v>
      </c>
      <c r="AH309" s="26">
        <v>6.0</v>
      </c>
      <c r="AI309" s="26">
        <v>7.0</v>
      </c>
      <c r="AJ309" s="26">
        <v>8.0</v>
      </c>
      <c r="AK309" s="26">
        <v>9.0</v>
      </c>
      <c r="AL309" s="26">
        <v>10.0</v>
      </c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</row>
    <row r="310" ht="14.25" customHeight="1">
      <c r="A310" s="25" t="s">
        <v>47</v>
      </c>
      <c r="B310" s="9"/>
      <c r="C310" s="9"/>
      <c r="D310" s="9"/>
      <c r="E310" s="9"/>
      <c r="F310" s="9"/>
      <c r="G310" s="9"/>
      <c r="H310" s="9"/>
      <c r="I310" s="9"/>
      <c r="J310" s="9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</row>
    <row r="311" ht="14.25" customHeight="1">
      <c r="A311" s="33" t="s">
        <v>55</v>
      </c>
      <c r="B311" s="9"/>
      <c r="C311" s="9"/>
      <c r="D311" s="9"/>
      <c r="E311" s="9"/>
      <c r="F311" s="9"/>
      <c r="G311" s="9"/>
      <c r="H311" s="9"/>
      <c r="I311" s="9"/>
      <c r="J311" s="9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</row>
    <row r="312" ht="14.25" customHeight="1">
      <c r="A312" s="86" t="s">
        <v>101</v>
      </c>
      <c r="B312" s="88"/>
      <c r="C312" s="88"/>
      <c r="D312" s="88"/>
      <c r="E312" s="88"/>
      <c r="F312" s="88"/>
      <c r="G312" s="88"/>
      <c r="H312" s="88"/>
      <c r="I312" s="88"/>
      <c r="J312" s="88"/>
      <c r="K312" s="87">
        <v>21.33787141969484</v>
      </c>
      <c r="L312" s="87">
        <v>20.11292994340672</v>
      </c>
      <c r="M312" s="87">
        <v>20.84608154812454</v>
      </c>
      <c r="N312" s="87">
        <v>22.5967045884295</v>
      </c>
      <c r="O312" s="87">
        <v>21.15851853360605</v>
      </c>
      <c r="P312" s="87">
        <v>22.06728422235464</v>
      </c>
      <c r="Q312" s="87">
        <v>21.83687041533719</v>
      </c>
      <c r="R312" s="87">
        <v>22.126105650084</v>
      </c>
      <c r="S312" s="87">
        <v>21.57404080486901</v>
      </c>
      <c r="T312" s="87">
        <v>21.41827295892093</v>
      </c>
      <c r="U312" s="87">
        <v>22.20616480678386</v>
      </c>
      <c r="V312" s="87">
        <v>21.64794388323019</v>
      </c>
      <c r="W312" s="87">
        <v>21.36931303993276</v>
      </c>
      <c r="X312" s="87">
        <v>20.89577056387794</v>
      </c>
      <c r="Y312" s="87">
        <v>20.89717902249658</v>
      </c>
      <c r="Z312" s="87">
        <v>20.86193385745963</v>
      </c>
      <c r="AA312" s="87">
        <v>20.85698360615252</v>
      </c>
      <c r="AB312" s="87">
        <v>20.52987936490554</v>
      </c>
      <c r="AC312" s="87">
        <v>19.26023169316329</v>
      </c>
      <c r="AD312" s="87">
        <v>16.14510954073904</v>
      </c>
      <c r="AE312" s="87">
        <v>17.21520202719991</v>
      </c>
      <c r="AF312" s="87">
        <v>16.55119594006178</v>
      </c>
      <c r="AG312" s="87">
        <v>15.41895043516425</v>
      </c>
      <c r="AH312" s="87">
        <v>15.09875582147665</v>
      </c>
      <c r="AI312" s="87">
        <v>15.82160615340254</v>
      </c>
      <c r="AJ312" s="87">
        <v>15.13650710570072</v>
      </c>
      <c r="AK312" s="87">
        <v>15.45490388529732</v>
      </c>
      <c r="AL312" s="87">
        <v>14.64607072541212</v>
      </c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88"/>
      <c r="BJ312" s="88"/>
      <c r="BK312" s="88"/>
      <c r="BL312" s="88"/>
    </row>
    <row r="313" ht="14.25" customHeight="1">
      <c r="A313" s="21" t="s">
        <v>39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3">
        <f t="shared" ref="K313:AL313" si="63">K312/MAX(312:312)</f>
        <v>0.9442912942</v>
      </c>
      <c r="L313" s="23">
        <f t="shared" si="63"/>
        <v>0.8900824394</v>
      </c>
      <c r="M313" s="23">
        <f t="shared" si="63"/>
        <v>0.9225275069</v>
      </c>
      <c r="N313" s="23">
        <f t="shared" si="63"/>
        <v>1</v>
      </c>
      <c r="O313" s="23">
        <f t="shared" si="63"/>
        <v>0.9363541684</v>
      </c>
      <c r="P313" s="23">
        <f t="shared" si="63"/>
        <v>0.9765709038</v>
      </c>
      <c r="Q313" s="23">
        <f t="shared" si="63"/>
        <v>0.9663741157</v>
      </c>
      <c r="R313" s="23">
        <f t="shared" si="63"/>
        <v>0.9791740014</v>
      </c>
      <c r="S313" s="23">
        <f t="shared" si="63"/>
        <v>0.9547427909</v>
      </c>
      <c r="T313" s="23">
        <f t="shared" si="63"/>
        <v>0.9478494032</v>
      </c>
      <c r="U313" s="23">
        <f t="shared" si="63"/>
        <v>0.9827169586</v>
      </c>
      <c r="V313" s="23">
        <f t="shared" si="63"/>
        <v>0.9580133155</v>
      </c>
      <c r="W313" s="23">
        <f t="shared" si="63"/>
        <v>0.9456827192</v>
      </c>
      <c r="X313" s="23">
        <f t="shared" si="63"/>
        <v>0.9247264566</v>
      </c>
      <c r="Y313" s="23">
        <f t="shared" si="63"/>
        <v>0.9247887868</v>
      </c>
      <c r="Z313" s="23">
        <f t="shared" si="63"/>
        <v>0.9232290388</v>
      </c>
      <c r="AA313" s="23">
        <f t="shared" si="63"/>
        <v>0.9230099692</v>
      </c>
      <c r="AB313" s="23">
        <f t="shared" si="63"/>
        <v>0.9085342194</v>
      </c>
      <c r="AC313" s="23">
        <f t="shared" si="63"/>
        <v>0.852346926</v>
      </c>
      <c r="AD313" s="23">
        <f t="shared" si="63"/>
        <v>0.714489561</v>
      </c>
      <c r="AE313" s="23">
        <f t="shared" si="63"/>
        <v>0.7618456913</v>
      </c>
      <c r="AF313" s="23">
        <f t="shared" si="63"/>
        <v>0.7324606062</v>
      </c>
      <c r="AG313" s="23">
        <f t="shared" si="63"/>
        <v>0.6823539412</v>
      </c>
      <c r="AH313" s="23">
        <f t="shared" si="63"/>
        <v>0.6681839718</v>
      </c>
      <c r="AI313" s="23">
        <f t="shared" si="63"/>
        <v>0.7001731643</v>
      </c>
      <c r="AJ313" s="23">
        <f t="shared" si="63"/>
        <v>0.6698546262</v>
      </c>
      <c r="AK313" s="23">
        <f t="shared" si="63"/>
        <v>0.6839450339</v>
      </c>
      <c r="AL313" s="23">
        <f t="shared" si="63"/>
        <v>0.6481507367</v>
      </c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</row>
    <row r="314" ht="14.25" customHeight="1">
      <c r="A314" s="25" t="s">
        <v>180</v>
      </c>
      <c r="B314" s="9"/>
      <c r="C314" s="9"/>
      <c r="D314" s="9"/>
      <c r="E314" s="9"/>
      <c r="F314" s="9"/>
      <c r="G314" s="9"/>
      <c r="H314" s="9"/>
      <c r="I314" s="9"/>
      <c r="J314" s="9"/>
      <c r="K314" s="26">
        <v>-17.0</v>
      </c>
      <c r="L314" s="26">
        <v>-16.0</v>
      </c>
      <c r="M314" s="26">
        <v>-15.0</v>
      </c>
      <c r="N314" s="26">
        <v>-14.0</v>
      </c>
      <c r="O314" s="26">
        <v>-13.0</v>
      </c>
      <c r="P314" s="26">
        <v>-12.0</v>
      </c>
      <c r="Q314" s="26">
        <v>-11.0</v>
      </c>
      <c r="R314" s="26">
        <v>-10.0</v>
      </c>
      <c r="S314" s="26">
        <v>-9.0</v>
      </c>
      <c r="T314" s="26">
        <v>-8.0</v>
      </c>
      <c r="U314" s="26">
        <v>-7.0</v>
      </c>
      <c r="V314" s="26">
        <v>-6.0</v>
      </c>
      <c r="W314" s="26">
        <v>-5.0</v>
      </c>
      <c r="X314" s="26">
        <v>-4.0</v>
      </c>
      <c r="Y314" s="26">
        <v>-3.0</v>
      </c>
      <c r="Z314" s="26">
        <v>-2.0</v>
      </c>
      <c r="AA314" s="26">
        <v>-1.0</v>
      </c>
      <c r="AB314" s="26">
        <v>0.0</v>
      </c>
      <c r="AC314" s="26">
        <v>1.0</v>
      </c>
      <c r="AD314" s="26">
        <v>2.0</v>
      </c>
      <c r="AE314" s="26">
        <v>3.0</v>
      </c>
      <c r="AF314" s="26">
        <v>4.0</v>
      </c>
      <c r="AG314" s="26">
        <v>5.0</v>
      </c>
      <c r="AH314" s="26">
        <v>6.0</v>
      </c>
      <c r="AI314" s="26">
        <v>7.0</v>
      </c>
      <c r="AJ314" s="26">
        <v>8.0</v>
      </c>
      <c r="AK314" s="26">
        <v>9.0</v>
      </c>
      <c r="AL314" s="26">
        <v>10.0</v>
      </c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</row>
    <row r="315" ht="14.25" customHeight="1">
      <c r="A315" s="25" t="s">
        <v>47</v>
      </c>
      <c r="B315" s="9"/>
      <c r="C315" s="9"/>
      <c r="D315" s="9"/>
      <c r="E315" s="9"/>
      <c r="F315" s="9"/>
      <c r="G315" s="9"/>
      <c r="H315" s="9"/>
      <c r="I315" s="9"/>
      <c r="J315" s="9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</row>
    <row r="316" ht="14.25" customHeight="1">
      <c r="A316" s="33" t="s">
        <v>55</v>
      </c>
      <c r="B316" s="9"/>
      <c r="C316" s="9"/>
      <c r="D316" s="9"/>
      <c r="E316" s="9"/>
      <c r="F316" s="9"/>
      <c r="G316" s="9"/>
      <c r="H316" s="9"/>
      <c r="I316" s="9"/>
      <c r="J316" s="9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</row>
    <row r="317" ht="14.25" customHeight="1">
      <c r="A317" s="86" t="s">
        <v>107</v>
      </c>
      <c r="B317" s="88"/>
      <c r="C317" s="88"/>
      <c r="D317" s="88"/>
      <c r="E317" s="88"/>
      <c r="F317" s="88"/>
      <c r="G317" s="88"/>
      <c r="H317" s="88"/>
      <c r="I317" s="88"/>
      <c r="J317" s="88"/>
      <c r="K317" s="87">
        <v>57.6415511735886</v>
      </c>
      <c r="L317" s="87">
        <v>53.19122645925432</v>
      </c>
      <c r="M317" s="87">
        <v>53.86684242127442</v>
      </c>
      <c r="N317" s="87">
        <v>54.10646458417936</v>
      </c>
      <c r="O317" s="87">
        <v>58.17612410793949</v>
      </c>
      <c r="P317" s="87">
        <v>57.20694873625975</v>
      </c>
      <c r="Q317" s="87">
        <v>58.68193955821407</v>
      </c>
      <c r="R317" s="87">
        <v>60.77439607015229</v>
      </c>
      <c r="S317" s="87">
        <v>62.75062967553751</v>
      </c>
      <c r="T317" s="87">
        <v>63.34962439985873</v>
      </c>
      <c r="U317" s="87">
        <v>63.24689688423911</v>
      </c>
      <c r="V317" s="87">
        <v>57.55517432194607</v>
      </c>
      <c r="W317" s="87">
        <v>64.6920784776008</v>
      </c>
      <c r="X317" s="87">
        <v>62.62609148679371</v>
      </c>
      <c r="Y317" s="87">
        <v>60.63132471115264</v>
      </c>
      <c r="Z317" s="87">
        <v>61.72387666212637</v>
      </c>
      <c r="AA317" s="87">
        <v>61.49366815216512</v>
      </c>
      <c r="AB317" s="87">
        <v>62.55591470150485</v>
      </c>
      <c r="AC317" s="87">
        <v>60.10581881444813</v>
      </c>
      <c r="AD317" s="87">
        <v>48.50150668412782</v>
      </c>
      <c r="AE317" s="87">
        <v>54.31437284025867</v>
      </c>
      <c r="AF317" s="87">
        <v>52.8063143125174</v>
      </c>
      <c r="AG317" s="87">
        <v>49.71251487288571</v>
      </c>
      <c r="AH317" s="87">
        <v>51.00589099549963</v>
      </c>
      <c r="AI317" s="87">
        <v>54.23915719450439</v>
      </c>
      <c r="AJ317" s="87">
        <v>50.15227064616389</v>
      </c>
      <c r="AK317" s="87">
        <v>51.8378247466904</v>
      </c>
      <c r="AL317" s="87">
        <v>50.26383231875899</v>
      </c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88"/>
      <c r="BG317" s="88"/>
      <c r="BH317" s="88"/>
      <c r="BI317" s="88"/>
      <c r="BJ317" s="88"/>
      <c r="BK317" s="88"/>
      <c r="BL317" s="88"/>
    </row>
    <row r="318" ht="14.25" customHeight="1">
      <c r="A318" s="21" t="s">
        <v>39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3">
        <f t="shared" ref="K318:AL318" si="64">K317/MAX(317:317)</f>
        <v>0.891014055</v>
      </c>
      <c r="L318" s="23">
        <f t="shared" si="64"/>
        <v>0.8222216338</v>
      </c>
      <c r="M318" s="23">
        <f t="shared" si="64"/>
        <v>0.8326651993</v>
      </c>
      <c r="N318" s="23">
        <f t="shared" si="64"/>
        <v>0.8363692411</v>
      </c>
      <c r="O318" s="23">
        <f t="shared" si="64"/>
        <v>0.8992773996</v>
      </c>
      <c r="P318" s="23">
        <f t="shared" si="64"/>
        <v>0.8842960388</v>
      </c>
      <c r="Q318" s="23">
        <f t="shared" si="64"/>
        <v>0.9070962155</v>
      </c>
      <c r="R318" s="23">
        <f t="shared" si="64"/>
        <v>0.93944108</v>
      </c>
      <c r="S318" s="23">
        <f t="shared" si="64"/>
        <v>0.969989389</v>
      </c>
      <c r="T318" s="23">
        <f t="shared" si="64"/>
        <v>0.9792485555</v>
      </c>
      <c r="U318" s="23">
        <f t="shared" si="64"/>
        <v>0.9776606097</v>
      </c>
      <c r="V318" s="23">
        <f t="shared" si="64"/>
        <v>0.8896788552</v>
      </c>
      <c r="W318" s="23">
        <f t="shared" si="64"/>
        <v>1</v>
      </c>
      <c r="X318" s="23">
        <f t="shared" si="64"/>
        <v>0.9680642972</v>
      </c>
      <c r="Y318" s="23">
        <f t="shared" si="64"/>
        <v>0.9372295053</v>
      </c>
      <c r="Z318" s="23">
        <f t="shared" si="64"/>
        <v>0.954118002</v>
      </c>
      <c r="AA318" s="23">
        <f t="shared" si="64"/>
        <v>0.950559475</v>
      </c>
      <c r="AB318" s="23">
        <f t="shared" si="64"/>
        <v>0.9669795155</v>
      </c>
      <c r="AC318" s="23">
        <f t="shared" si="64"/>
        <v>0.9291063176</v>
      </c>
      <c r="AD318" s="23">
        <f t="shared" si="64"/>
        <v>0.7497286812</v>
      </c>
      <c r="AE318" s="23">
        <f t="shared" si="64"/>
        <v>0.8395830543</v>
      </c>
      <c r="AF318" s="23">
        <f t="shared" si="64"/>
        <v>0.8162717222</v>
      </c>
      <c r="AG318" s="23">
        <f t="shared" si="64"/>
        <v>0.7684482558</v>
      </c>
      <c r="AH318" s="23">
        <f t="shared" si="64"/>
        <v>0.788441061</v>
      </c>
      <c r="AI318" s="23">
        <f t="shared" si="64"/>
        <v>0.8384203827</v>
      </c>
      <c r="AJ318" s="23">
        <f t="shared" si="64"/>
        <v>0.7752459316</v>
      </c>
      <c r="AK318" s="23">
        <f t="shared" si="64"/>
        <v>0.8013009624</v>
      </c>
      <c r="AL318" s="23">
        <f t="shared" si="64"/>
        <v>0.7769704344</v>
      </c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</row>
    <row r="319" ht="14.25" customHeight="1">
      <c r="A319" s="25" t="s">
        <v>180</v>
      </c>
      <c r="B319" s="9"/>
      <c r="C319" s="9"/>
      <c r="D319" s="9"/>
      <c r="E319" s="9"/>
      <c r="F319" s="9"/>
      <c r="G319" s="9"/>
      <c r="H319" s="9"/>
      <c r="I319" s="9"/>
      <c r="J319" s="9"/>
      <c r="K319" s="26">
        <v>-17.0</v>
      </c>
      <c r="L319" s="26">
        <v>-16.0</v>
      </c>
      <c r="M319" s="26">
        <v>-15.0</v>
      </c>
      <c r="N319" s="26">
        <v>-14.0</v>
      </c>
      <c r="O319" s="26">
        <v>-13.0</v>
      </c>
      <c r="P319" s="26">
        <v>-12.0</v>
      </c>
      <c r="Q319" s="26">
        <v>-11.0</v>
      </c>
      <c r="R319" s="26">
        <v>-10.0</v>
      </c>
      <c r="S319" s="26">
        <v>-9.0</v>
      </c>
      <c r="T319" s="26">
        <v>-8.0</v>
      </c>
      <c r="U319" s="26">
        <v>-7.0</v>
      </c>
      <c r="V319" s="26">
        <v>-6.0</v>
      </c>
      <c r="W319" s="26">
        <v>-5.0</v>
      </c>
      <c r="X319" s="26">
        <v>-4.0</v>
      </c>
      <c r="Y319" s="26">
        <v>-3.0</v>
      </c>
      <c r="Z319" s="26">
        <v>-2.0</v>
      </c>
      <c r="AA319" s="26">
        <v>-1.0</v>
      </c>
      <c r="AB319" s="26">
        <v>0.0</v>
      </c>
      <c r="AC319" s="26">
        <v>1.0</v>
      </c>
      <c r="AD319" s="26">
        <v>2.0</v>
      </c>
      <c r="AE319" s="26">
        <v>3.0</v>
      </c>
      <c r="AF319" s="26">
        <v>4.0</v>
      </c>
      <c r="AG319" s="26">
        <v>5.0</v>
      </c>
      <c r="AH319" s="26">
        <v>6.0</v>
      </c>
      <c r="AI319" s="26">
        <v>7.0</v>
      </c>
      <c r="AJ319" s="26">
        <v>8.0</v>
      </c>
      <c r="AK319" s="26">
        <v>9.0</v>
      </c>
      <c r="AL319" s="26">
        <v>10.0</v>
      </c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</row>
    <row r="320" ht="14.25" customHeight="1">
      <c r="A320" s="25" t="s">
        <v>47</v>
      </c>
      <c r="B320" s="9"/>
      <c r="C320" s="9"/>
      <c r="D320" s="9"/>
      <c r="E320" s="9"/>
      <c r="F320" s="9"/>
      <c r="G320" s="9"/>
      <c r="H320" s="9"/>
      <c r="I320" s="9"/>
      <c r="J320" s="9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</row>
    <row r="321" ht="14.25" customHeight="1">
      <c r="A321" s="33" t="s">
        <v>55</v>
      </c>
      <c r="B321" s="9"/>
      <c r="C321" s="9"/>
      <c r="D321" s="9"/>
      <c r="E321" s="9"/>
      <c r="F321" s="9"/>
      <c r="G321" s="9"/>
      <c r="H321" s="9"/>
      <c r="I321" s="9"/>
      <c r="J321" s="9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</row>
    <row r="322" ht="14.25" customHeight="1">
      <c r="A322" s="86" t="s">
        <v>109</v>
      </c>
      <c r="B322" s="88"/>
      <c r="C322" s="88"/>
      <c r="D322" s="88"/>
      <c r="E322" s="88"/>
      <c r="F322" s="88"/>
      <c r="G322" s="88"/>
      <c r="H322" s="88"/>
      <c r="I322" s="88"/>
      <c r="J322" s="88"/>
      <c r="K322" s="87">
        <v>125.2712373612533</v>
      </c>
      <c r="L322" s="87">
        <v>120.2385108012855</v>
      </c>
      <c r="M322" s="87">
        <v>130.6601847236403</v>
      </c>
      <c r="N322" s="87">
        <v>122.4590521376687</v>
      </c>
      <c r="O322" s="87">
        <v>125.226827932991</v>
      </c>
      <c r="P322" s="87">
        <v>119.405729432928</v>
      </c>
      <c r="Q322" s="87">
        <v>121.4308232095583</v>
      </c>
      <c r="R322" s="87">
        <v>119.8164221686212</v>
      </c>
      <c r="S322" s="87">
        <v>129.202791569117</v>
      </c>
      <c r="T322" s="87">
        <v>126.0620797265793</v>
      </c>
      <c r="U322" s="87">
        <v>127.3778669394437</v>
      </c>
      <c r="V322" s="87">
        <v>127.73215986884</v>
      </c>
      <c r="W322" s="87">
        <v>124.0064160642898</v>
      </c>
      <c r="X322" s="87">
        <v>127.1388239761833</v>
      </c>
      <c r="Y322" s="87">
        <v>125.2933201330142</v>
      </c>
      <c r="Z322" s="87">
        <v>122.8007794286772</v>
      </c>
      <c r="AA322" s="87">
        <v>122.2607677337948</v>
      </c>
      <c r="AB322" s="87">
        <v>124.0105712573208</v>
      </c>
      <c r="AC322" s="87">
        <v>122.3714385448777</v>
      </c>
      <c r="AD322" s="87">
        <v>113.5418273178515</v>
      </c>
      <c r="AE322" s="87">
        <v>115.5115706252775</v>
      </c>
      <c r="AF322" s="87">
        <v>112.7949691612202</v>
      </c>
      <c r="AG322" s="87">
        <v>115.0004433878294</v>
      </c>
      <c r="AH322" s="87">
        <v>117.4598777524737</v>
      </c>
      <c r="AI322" s="87">
        <v>112.318951921632</v>
      </c>
      <c r="AJ322" s="87">
        <v>108.4651332645308</v>
      </c>
      <c r="AK322" s="87">
        <v>104.1119620819805</v>
      </c>
      <c r="AL322" s="87">
        <v>105.3802431600548</v>
      </c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88"/>
      <c r="BJ322" s="88"/>
      <c r="BK322" s="88"/>
      <c r="BL322" s="88"/>
    </row>
    <row r="323" ht="14.25" customHeight="1">
      <c r="A323" s="21" t="s">
        <v>39</v>
      </c>
      <c r="B323" s="24"/>
      <c r="C323" s="24"/>
      <c r="D323" s="24"/>
      <c r="E323" s="24"/>
      <c r="F323" s="24"/>
      <c r="G323" s="24"/>
      <c r="H323" s="24"/>
      <c r="I323" s="24"/>
      <c r="J323" s="24"/>
      <c r="K323" s="23">
        <f t="shared" ref="K323:AL323" si="65">K322/MAX(322:322)</f>
        <v>0.9587560099</v>
      </c>
      <c r="L323" s="23">
        <f t="shared" si="65"/>
        <v>0.9202383347</v>
      </c>
      <c r="M323" s="23">
        <f t="shared" si="65"/>
        <v>1</v>
      </c>
      <c r="N323" s="23">
        <f t="shared" si="65"/>
        <v>0.9372331166</v>
      </c>
      <c r="O323" s="23">
        <f t="shared" si="65"/>
        <v>0.958416125</v>
      </c>
      <c r="P323" s="23">
        <f t="shared" si="65"/>
        <v>0.9138646917</v>
      </c>
      <c r="Q323" s="23">
        <f t="shared" si="65"/>
        <v>0.9293636272</v>
      </c>
      <c r="R323" s="23">
        <f t="shared" si="65"/>
        <v>0.9170079043</v>
      </c>
      <c r="S323" s="23">
        <f t="shared" si="65"/>
        <v>0.9888459276</v>
      </c>
      <c r="T323" s="23">
        <f t="shared" si="65"/>
        <v>0.9648086752</v>
      </c>
      <c r="U323" s="23">
        <f t="shared" si="65"/>
        <v>0.9748789749</v>
      </c>
      <c r="V323" s="23">
        <f t="shared" si="65"/>
        <v>0.9775905349</v>
      </c>
      <c r="W323" s="23">
        <f t="shared" si="65"/>
        <v>0.9490757749</v>
      </c>
      <c r="X323" s="23">
        <f t="shared" si="65"/>
        <v>0.9730494737</v>
      </c>
      <c r="Y323" s="23">
        <f t="shared" si="65"/>
        <v>0.9589250191</v>
      </c>
      <c r="Z323" s="23">
        <f t="shared" si="65"/>
        <v>0.9398485062</v>
      </c>
      <c r="AA323" s="23">
        <f t="shared" si="65"/>
        <v>0.9357155586</v>
      </c>
      <c r="AB323" s="23">
        <f t="shared" si="65"/>
        <v>0.9491075764</v>
      </c>
      <c r="AC323" s="23">
        <f t="shared" si="65"/>
        <v>0.9365625711</v>
      </c>
      <c r="AD323" s="23">
        <f t="shared" si="65"/>
        <v>0.8689856635</v>
      </c>
      <c r="AE323" s="23">
        <f t="shared" si="65"/>
        <v>0.8840609775</v>
      </c>
      <c r="AF323" s="23">
        <f t="shared" si="65"/>
        <v>0.8632696288</v>
      </c>
      <c r="AG323" s="23">
        <f t="shared" si="65"/>
        <v>0.8801490954</v>
      </c>
      <c r="AH323" s="23">
        <f t="shared" si="65"/>
        <v>0.8989722309</v>
      </c>
      <c r="AI323" s="23">
        <f t="shared" si="65"/>
        <v>0.859626459</v>
      </c>
      <c r="AJ323" s="23">
        <f t="shared" si="65"/>
        <v>0.8301314857</v>
      </c>
      <c r="AK323" s="23">
        <f t="shared" si="65"/>
        <v>0.7968147474</v>
      </c>
      <c r="AL323" s="23">
        <f t="shared" si="65"/>
        <v>0.8065214616</v>
      </c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</row>
    <row r="324" ht="14.25" customHeight="1">
      <c r="A324" s="25" t="s">
        <v>180</v>
      </c>
      <c r="B324" s="9"/>
      <c r="C324" s="9"/>
      <c r="D324" s="9"/>
      <c r="E324" s="9"/>
      <c r="F324" s="9"/>
      <c r="G324" s="9"/>
      <c r="H324" s="9"/>
      <c r="I324" s="9"/>
      <c r="J324" s="9"/>
      <c r="K324" s="26">
        <v>-17.0</v>
      </c>
      <c r="L324" s="26">
        <v>-16.0</v>
      </c>
      <c r="M324" s="26">
        <v>-15.0</v>
      </c>
      <c r="N324" s="26">
        <v>-14.0</v>
      </c>
      <c r="O324" s="26">
        <v>-13.0</v>
      </c>
      <c r="P324" s="26">
        <v>-12.0</v>
      </c>
      <c r="Q324" s="26">
        <v>-11.0</v>
      </c>
      <c r="R324" s="26">
        <v>-10.0</v>
      </c>
      <c r="S324" s="26">
        <v>-9.0</v>
      </c>
      <c r="T324" s="26">
        <v>-8.0</v>
      </c>
      <c r="U324" s="26">
        <v>-7.0</v>
      </c>
      <c r="V324" s="26">
        <v>-6.0</v>
      </c>
      <c r="W324" s="26">
        <v>-5.0</v>
      </c>
      <c r="X324" s="26">
        <v>-4.0</v>
      </c>
      <c r="Y324" s="26">
        <v>-3.0</v>
      </c>
      <c r="Z324" s="26">
        <v>-2.0</v>
      </c>
      <c r="AA324" s="26">
        <v>-1.0</v>
      </c>
      <c r="AB324" s="26">
        <v>0.0</v>
      </c>
      <c r="AC324" s="26">
        <v>1.0</v>
      </c>
      <c r="AD324" s="26">
        <v>2.0</v>
      </c>
      <c r="AE324" s="26">
        <v>3.0</v>
      </c>
      <c r="AF324" s="26">
        <v>4.0</v>
      </c>
      <c r="AG324" s="26">
        <v>5.0</v>
      </c>
      <c r="AH324" s="26">
        <v>6.0</v>
      </c>
      <c r="AI324" s="26">
        <v>7.0</v>
      </c>
      <c r="AJ324" s="26">
        <v>8.0</v>
      </c>
      <c r="AK324" s="26">
        <v>9.0</v>
      </c>
      <c r="AL324" s="26">
        <v>10.0</v>
      </c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</row>
    <row r="325" ht="14.25" customHeight="1">
      <c r="A325" s="25" t="s">
        <v>47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</row>
    <row r="326" ht="14.25" customHeight="1">
      <c r="A326" s="33" t="s">
        <v>55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</row>
    <row r="327" ht="14.25" customHeight="1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</row>
    <row r="328" ht="14.25" customHeight="1">
      <c r="A328" s="25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</row>
    <row r="329" ht="14.25" customHeight="1">
      <c r="A329" s="33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</row>
    <row r="330" ht="14.25" customHeight="1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</row>
    <row r="331" ht="14.25" customHeight="1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</row>
    <row r="332" ht="14.25" customHeight="1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</row>
    <row r="333" ht="14.25" customHeight="1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</row>
    <row r="334" ht="14.25" customHeight="1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</row>
    <row r="335" ht="14.25" customHeight="1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</row>
    <row r="336" ht="14.25" customHeight="1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</row>
    <row r="337" ht="14.25" customHeight="1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</row>
    <row r="338" ht="14.25" customHeight="1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</row>
    <row r="339" ht="14.25" customHeight="1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</row>
    <row r="340" ht="14.25" customHeight="1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</row>
    <row r="341" ht="14.25" customHeigh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</row>
    <row r="342" ht="14.25" customHeight="1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</row>
    <row r="343" ht="14.25" customHeight="1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</row>
    <row r="344" ht="14.25" customHeight="1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</row>
    <row r="345" ht="14.25" customHeight="1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</row>
    <row r="346" ht="14.25" customHeight="1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</row>
    <row r="347" ht="14.25" customHeight="1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</row>
    <row r="348" ht="14.25" customHeight="1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</row>
    <row r="349" ht="14.25" customHeight="1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</row>
    <row r="350" ht="14.25" customHeight="1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</row>
    <row r="351" ht="14.25" customHeight="1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</row>
    <row r="352" ht="14.25" customHeight="1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</row>
    <row r="353" ht="14.25" customHeight="1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</row>
    <row r="354" ht="14.25" customHeight="1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</row>
    <row r="355" ht="14.25" customHeight="1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</row>
    <row r="356" ht="14.25" customHeight="1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</row>
    <row r="357" ht="14.25" customHeight="1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</row>
    <row r="358" ht="14.25" customHeight="1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</row>
    <row r="359" ht="14.25" customHeight="1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</row>
    <row r="360" ht="14.25" customHeight="1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</row>
    <row r="361" ht="14.25" customHeight="1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</row>
    <row r="362" ht="14.25" customHeight="1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</row>
    <row r="363" ht="14.25" customHeight="1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</row>
    <row r="364" ht="14.25" customHeight="1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</row>
    <row r="365" ht="14.25" customHeight="1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</row>
    <row r="366" ht="14.25" customHeight="1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</row>
    <row r="367" ht="14.25" customHeigh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</row>
    <row r="368" ht="14.25" customHeight="1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</row>
    <row r="369" ht="14.25" customHeight="1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</row>
    <row r="370" ht="14.25" customHeight="1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</row>
    <row r="371" ht="14.25" customHeight="1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</row>
    <row r="372" ht="14.25" customHeight="1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</row>
    <row r="373" ht="14.25" customHeight="1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</row>
    <row r="374" ht="14.25" customHeight="1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</row>
    <row r="375" ht="14.25" customHeigh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</row>
    <row r="376" ht="14.25" customHeight="1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</row>
    <row r="377" ht="14.25" customHeight="1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</row>
    <row r="378" ht="14.25" customHeight="1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</row>
    <row r="379" ht="14.25" customHeigh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</row>
    <row r="380" ht="14.25" customHeight="1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</row>
    <row r="381" ht="14.25" customHeight="1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</row>
    <row r="382" ht="14.25" customHeight="1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</row>
    <row r="383" ht="14.25" customHeight="1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</row>
    <row r="384" ht="14.25" customHeight="1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</row>
    <row r="385" ht="14.25" customHeight="1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</row>
    <row r="386" ht="14.25" customHeight="1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</row>
    <row r="387" ht="14.25" customHeight="1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</row>
    <row r="388" ht="14.25" customHeight="1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</row>
    <row r="389" ht="14.25" customHeight="1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</row>
    <row r="390" ht="14.25" customHeight="1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</row>
    <row r="391" ht="14.25" customHeight="1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</row>
    <row r="392" ht="14.25" customHeight="1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</row>
    <row r="393" ht="14.25" customHeight="1">
      <c r="A393" s="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</row>
    <row r="394" ht="14.25" customHeight="1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</row>
    <row r="395" ht="14.25" customHeight="1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</row>
    <row r="396" ht="14.25" customHeight="1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</row>
    <row r="397" ht="14.25" customHeight="1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</row>
    <row r="398" ht="14.25" customHeight="1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</row>
    <row r="399" ht="14.25" customHeight="1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</row>
    <row r="400" ht="14.25" customHeight="1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</row>
    <row r="401" ht="14.25" customHeight="1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</row>
    <row r="402" ht="14.25" customHeight="1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</row>
    <row r="403" ht="14.25" customHeight="1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</row>
    <row r="404" ht="14.25" customHeight="1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</row>
    <row r="405" ht="14.25" customHeight="1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</row>
    <row r="406" ht="14.25" customHeight="1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</row>
    <row r="407" ht="14.25" customHeight="1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</row>
    <row r="408" ht="14.25" customHeight="1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</row>
    <row r="409" ht="14.25" customHeight="1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</row>
    <row r="410" ht="14.25" customHeight="1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</row>
    <row r="411" ht="14.25" customHeight="1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</row>
    <row r="412" ht="14.25" customHeight="1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</row>
    <row r="413" ht="14.25" customHeight="1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</row>
    <row r="414" ht="14.25" customHeight="1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</row>
    <row r="415" ht="14.25" customHeight="1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</row>
    <row r="416" ht="14.25" customHeight="1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</row>
    <row r="417" ht="14.25" customHeight="1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</row>
    <row r="418" ht="14.25" customHeight="1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</row>
    <row r="419" ht="14.25" customHeigh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</row>
    <row r="420" ht="14.25" customHeight="1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</row>
    <row r="421" ht="14.25" customHeigh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</row>
    <row r="422" ht="14.25" customHeight="1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</row>
    <row r="423" ht="14.25" customHeight="1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</row>
    <row r="424" ht="14.25" customHeight="1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</row>
    <row r="425" ht="14.25" customHeight="1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</row>
    <row r="426" ht="14.25" customHeight="1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</row>
    <row r="427" ht="14.25" customHeight="1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</row>
    <row r="428" ht="14.25" customHeight="1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</row>
    <row r="429" ht="14.25" customHeight="1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</row>
    <row r="430" ht="14.25" customHeight="1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</row>
    <row r="431" ht="14.25" customHeight="1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</row>
    <row r="432" ht="14.25" customHeight="1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</row>
    <row r="433" ht="14.25" customHeight="1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</row>
    <row r="434" ht="14.25" customHeight="1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</row>
    <row r="435" ht="14.25" customHeight="1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</row>
    <row r="436" ht="14.25" customHeight="1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</row>
    <row r="437" ht="14.25" customHeight="1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</row>
    <row r="438" ht="14.25" customHeight="1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</row>
    <row r="439" ht="14.25" customHeight="1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</row>
    <row r="440" ht="14.25" customHeight="1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</row>
    <row r="441" ht="14.25" customHeight="1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</row>
    <row r="442" ht="14.25" customHeight="1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</row>
    <row r="443" ht="14.25" customHeight="1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</row>
    <row r="444" ht="14.25" customHeight="1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</row>
    <row r="445" ht="14.25" customHeight="1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</row>
    <row r="446" ht="14.25" customHeight="1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</row>
    <row r="447" ht="14.25" customHeight="1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</row>
    <row r="448" ht="14.25" customHeight="1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</row>
    <row r="449" ht="14.25" customHeight="1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</row>
    <row r="450" ht="14.25" customHeight="1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</row>
    <row r="451" ht="14.25" customHeight="1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</row>
    <row r="452" ht="14.25" customHeight="1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</row>
    <row r="453" ht="14.25" customHeight="1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</row>
    <row r="454" ht="14.25" customHeight="1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</row>
    <row r="455" ht="14.25" customHeight="1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</row>
    <row r="456" ht="14.25" customHeight="1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</row>
    <row r="457" ht="14.25" customHeight="1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</row>
    <row r="458" ht="14.25" customHeight="1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</row>
    <row r="459" ht="14.25" customHeight="1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</row>
    <row r="460" ht="14.25" customHeight="1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</row>
    <row r="461" ht="14.25" customHeight="1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</row>
    <row r="462" ht="14.25" customHeigh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</row>
    <row r="463" ht="14.25" customHeight="1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</row>
    <row r="464" ht="14.25" customHeigh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</row>
    <row r="465" ht="14.25" customHeight="1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</row>
    <row r="466" ht="14.25" customHeight="1">
      <c r="A466" s="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</row>
    <row r="467" ht="14.25" customHeight="1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</row>
    <row r="468" ht="14.25" customHeigh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</row>
    <row r="469" ht="14.25" customHeight="1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</row>
    <row r="470" ht="14.25" customHeigh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</row>
    <row r="471" ht="14.25" customHeight="1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</row>
    <row r="472" ht="14.25" customHeigh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</row>
    <row r="473" ht="14.25" customHeight="1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</row>
    <row r="474" ht="14.25" customHeigh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</row>
    <row r="475" ht="14.25" customHeight="1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</row>
    <row r="476" ht="14.25" customHeigh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</row>
    <row r="477" ht="14.25" customHeight="1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</row>
    <row r="478" ht="14.25" customHeigh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</row>
    <row r="479" ht="14.25" customHeight="1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</row>
    <row r="480" ht="14.25" customHeigh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</row>
    <row r="481" ht="14.25" customHeight="1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</row>
    <row r="482" ht="14.25" customHeigh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</row>
    <row r="483" ht="14.25" customHeight="1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</row>
    <row r="484" ht="14.25" customHeight="1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</row>
    <row r="485" ht="14.25" customHeigh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</row>
    <row r="486" ht="14.25" customHeight="1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</row>
    <row r="487" ht="14.25" customHeight="1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</row>
    <row r="488" ht="14.25" customHeight="1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</row>
    <row r="489" ht="14.25" customHeight="1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</row>
    <row r="490" ht="14.25" customHeight="1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</row>
    <row r="491" ht="14.25" customHeight="1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</row>
    <row r="492" ht="14.25" customHeight="1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</row>
    <row r="493" ht="14.25" customHeight="1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</row>
    <row r="494" ht="14.25" customHeight="1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</row>
    <row r="495" ht="14.25" customHeight="1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</row>
    <row r="496" ht="14.25" customHeight="1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</row>
    <row r="497" ht="14.25" customHeight="1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</row>
    <row r="498" ht="14.25" customHeight="1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</row>
    <row r="499" ht="14.25" customHeight="1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</row>
    <row r="500" ht="14.25" customHeight="1">
      <c r="A500" s="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</row>
    <row r="501" ht="14.25" customHeight="1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</row>
    <row r="502" ht="14.25" customHeight="1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</row>
    <row r="503" ht="14.25" customHeight="1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</row>
    <row r="504" ht="14.25" customHeight="1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</row>
    <row r="505" ht="14.25" customHeight="1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</row>
    <row r="506" ht="14.25" customHeight="1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</row>
    <row r="507" ht="14.25" customHeight="1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</row>
    <row r="508" ht="14.25" customHeight="1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</row>
    <row r="509" ht="14.25" customHeight="1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</row>
    <row r="510" ht="14.25" customHeight="1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</row>
    <row r="511" ht="14.25" customHeight="1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</row>
    <row r="512" ht="14.25" customHeight="1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</row>
    <row r="513" ht="14.25" customHeight="1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</row>
    <row r="514" ht="14.25" customHeight="1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</row>
    <row r="515" ht="14.25" customHeight="1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</row>
    <row r="516" ht="14.25" customHeight="1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</row>
    <row r="517" ht="14.25" customHeight="1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</row>
    <row r="518" ht="14.25" customHeight="1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</row>
    <row r="519" ht="14.25" customHeight="1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</row>
    <row r="520" ht="14.25" customHeight="1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</row>
    <row r="521" ht="14.25" customHeight="1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</row>
    <row r="522" ht="14.25" customHeight="1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</row>
    <row r="523" ht="14.25" customHeight="1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</row>
    <row r="524" ht="14.25" customHeight="1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</row>
    <row r="525" ht="14.25" customHeight="1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</row>
    <row r="526" ht="14.25" customHeight="1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</row>
    <row r="527" ht="14.25" customHeight="1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</row>
    <row r="528" ht="14.25" customHeight="1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</row>
    <row r="529" ht="14.25" customHeight="1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</row>
    <row r="530" ht="14.25" customHeight="1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</row>
    <row r="531" ht="14.25" customHeight="1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</row>
    <row r="532" ht="14.25" customHeight="1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</row>
    <row r="533" ht="14.25" customHeight="1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</row>
    <row r="534" ht="14.25" customHeight="1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</row>
    <row r="535" ht="14.25" customHeight="1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</row>
    <row r="536" ht="14.25" customHeight="1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</row>
    <row r="537" ht="14.25" customHeight="1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</row>
    <row r="538" ht="14.25" customHeight="1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</row>
    <row r="539" ht="14.25" customHeight="1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</row>
    <row r="540" ht="14.25" customHeight="1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</row>
    <row r="541" ht="14.25" customHeight="1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</row>
    <row r="542" ht="14.25" customHeight="1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</row>
    <row r="543" ht="14.25" customHeight="1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</row>
    <row r="544" ht="14.25" customHeight="1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</row>
    <row r="545" ht="14.25" customHeight="1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</row>
    <row r="546" ht="14.25" customHeight="1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</row>
    <row r="547" ht="14.25" customHeight="1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</row>
    <row r="548" ht="14.25" customHeight="1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</row>
    <row r="549" ht="14.25" customHeight="1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</row>
    <row r="550" ht="14.25" customHeight="1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</row>
    <row r="551" ht="14.25" customHeight="1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</row>
    <row r="552" ht="14.25" customHeight="1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</row>
    <row r="553" ht="14.25" customHeight="1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</row>
    <row r="554" ht="14.25" customHeight="1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</row>
    <row r="555" ht="14.25" customHeight="1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</row>
    <row r="556" ht="14.25" customHeight="1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</row>
    <row r="557" ht="14.25" customHeight="1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</row>
    <row r="558" ht="14.25" customHeight="1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</row>
    <row r="559" ht="14.25" customHeight="1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</row>
    <row r="560" ht="14.25" customHeight="1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</row>
    <row r="561" ht="14.25" customHeight="1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</row>
    <row r="562" ht="14.25" customHeight="1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</row>
    <row r="563" ht="14.25" customHeight="1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</row>
    <row r="564" ht="14.25" customHeight="1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</row>
    <row r="565" ht="14.25" customHeight="1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</row>
    <row r="566" ht="14.25" customHeight="1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</row>
    <row r="567" ht="14.25" customHeight="1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</row>
    <row r="568" ht="14.25" customHeight="1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</row>
    <row r="569" ht="14.25" customHeight="1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</row>
    <row r="570" ht="14.25" customHeight="1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</row>
    <row r="571" ht="14.25" customHeight="1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</row>
    <row r="572" ht="14.25" customHeight="1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</row>
    <row r="573" ht="14.25" customHeight="1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</row>
    <row r="574" ht="14.25" customHeight="1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</row>
    <row r="575" ht="14.25" customHeight="1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</row>
    <row r="576" ht="14.25" customHeight="1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</row>
    <row r="577" ht="14.25" customHeight="1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</row>
    <row r="578" ht="14.25" customHeight="1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</row>
    <row r="579" ht="14.25" customHeight="1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</row>
    <row r="580" ht="14.25" customHeight="1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</row>
    <row r="581" ht="14.25" customHeight="1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</row>
    <row r="582" ht="14.25" customHeight="1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</row>
    <row r="583" ht="14.25" customHeight="1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</row>
    <row r="584" ht="14.25" customHeight="1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</row>
    <row r="585" ht="14.25" customHeight="1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</row>
    <row r="586" ht="14.25" customHeight="1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</row>
    <row r="587" ht="14.25" customHeight="1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</row>
    <row r="588" ht="14.25" customHeight="1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</row>
    <row r="589" ht="14.25" customHeight="1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</row>
    <row r="590" ht="14.25" customHeight="1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</row>
    <row r="591" ht="14.25" customHeight="1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</row>
    <row r="592" ht="14.25" customHeight="1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</row>
    <row r="593" ht="14.25" customHeight="1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</row>
    <row r="594" ht="14.25" customHeight="1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</row>
    <row r="595" ht="14.25" customHeight="1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</row>
    <row r="596" ht="14.25" customHeight="1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</row>
    <row r="597" ht="14.25" customHeight="1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</row>
    <row r="598" ht="14.25" customHeight="1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</row>
    <row r="599" ht="14.25" customHeight="1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</row>
    <row r="600" ht="14.25" customHeight="1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</row>
    <row r="601" ht="14.25" customHeight="1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</row>
    <row r="602" ht="14.25" customHeight="1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</row>
    <row r="603" ht="14.25" customHeight="1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</row>
    <row r="604" ht="14.25" customHeight="1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</row>
    <row r="605" ht="14.25" customHeight="1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</row>
    <row r="606" ht="14.25" customHeight="1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</row>
    <row r="607" ht="14.25" customHeight="1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</row>
    <row r="608" ht="14.25" customHeight="1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</row>
    <row r="609" ht="14.25" customHeight="1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</row>
    <row r="610" ht="14.25" customHeight="1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</row>
    <row r="611" ht="14.25" customHeight="1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</row>
    <row r="612" ht="14.25" customHeight="1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</row>
    <row r="613" ht="14.25" customHeight="1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</row>
    <row r="614" ht="14.25" customHeight="1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</row>
    <row r="615" ht="14.25" customHeight="1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</row>
    <row r="616" ht="14.25" customHeight="1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</row>
    <row r="617" ht="14.25" customHeight="1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</row>
    <row r="618" ht="14.25" customHeight="1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</row>
    <row r="619" ht="14.25" customHeight="1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</row>
    <row r="620" ht="14.25" customHeight="1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</row>
    <row r="621" ht="14.25" customHeight="1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</row>
    <row r="622" ht="14.25" customHeight="1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</row>
    <row r="623" ht="14.25" customHeight="1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</row>
    <row r="624" ht="14.25" customHeight="1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</row>
    <row r="625" ht="14.25" customHeight="1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</row>
    <row r="626" ht="14.25" customHeight="1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</row>
    <row r="627" ht="14.25" customHeight="1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</row>
    <row r="628" ht="14.25" customHeight="1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</row>
    <row r="629" ht="14.25" customHeight="1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</row>
    <row r="630" ht="14.25" customHeight="1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</row>
    <row r="631" ht="14.25" customHeight="1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</row>
    <row r="632" ht="14.25" customHeight="1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</row>
    <row r="633" ht="14.25" customHeight="1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</row>
    <row r="634" ht="14.25" customHeight="1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</row>
    <row r="635" ht="14.25" customHeight="1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</row>
    <row r="636" ht="14.25" customHeight="1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</row>
    <row r="637" ht="14.25" customHeight="1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</row>
    <row r="638" ht="14.25" customHeight="1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</row>
    <row r="639" ht="14.25" customHeight="1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</row>
    <row r="640" ht="14.25" customHeight="1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</row>
    <row r="641" ht="14.25" customHeight="1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</row>
    <row r="642" ht="14.25" customHeight="1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</row>
    <row r="643" ht="14.25" customHeight="1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</row>
    <row r="644" ht="14.25" customHeight="1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</row>
    <row r="645" ht="14.25" customHeight="1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</row>
    <row r="646" ht="14.25" customHeight="1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</row>
    <row r="647" ht="14.25" customHeight="1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</row>
    <row r="648" ht="14.25" customHeight="1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</row>
    <row r="649" ht="14.25" customHeight="1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</row>
    <row r="650" ht="14.25" customHeight="1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</row>
    <row r="651" ht="14.25" customHeight="1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</row>
    <row r="652" ht="14.25" customHeight="1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</row>
    <row r="653" ht="14.25" customHeight="1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</row>
    <row r="654" ht="14.25" customHeight="1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</row>
    <row r="655" ht="14.25" customHeight="1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</row>
    <row r="656" ht="14.25" customHeight="1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</row>
    <row r="657" ht="14.25" customHeight="1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</row>
    <row r="658" ht="14.25" customHeight="1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</row>
    <row r="659" ht="14.25" customHeight="1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</row>
    <row r="660" ht="14.25" customHeight="1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</row>
    <row r="661" ht="14.25" customHeight="1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</row>
    <row r="662" ht="14.25" customHeight="1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</row>
    <row r="663" ht="14.25" customHeight="1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</row>
    <row r="664" ht="14.25" customHeight="1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</row>
    <row r="665" ht="14.25" customHeight="1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</row>
    <row r="666" ht="14.25" customHeight="1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</row>
    <row r="667" ht="14.25" customHeight="1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</row>
    <row r="668" ht="14.25" customHeight="1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</row>
    <row r="669" ht="14.25" customHeight="1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</row>
    <row r="670" ht="14.25" customHeight="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</row>
    <row r="671" ht="14.25" customHeight="1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</row>
    <row r="672" ht="14.25" customHeight="1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</row>
    <row r="673" ht="14.25" customHeight="1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</row>
    <row r="674" ht="14.25" customHeight="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</row>
    <row r="675" ht="14.25" customHeight="1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</row>
    <row r="676" ht="14.25" customHeight="1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</row>
    <row r="677" ht="14.25" customHeight="1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</row>
    <row r="678" ht="14.25" customHeight="1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</row>
    <row r="679" ht="14.25" customHeight="1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</row>
    <row r="680" ht="14.25" customHeight="1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</row>
    <row r="681" ht="14.25" customHeight="1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</row>
    <row r="682" ht="14.25" customHeight="1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</row>
    <row r="683" ht="14.25" customHeight="1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</row>
    <row r="684" ht="14.25" customHeight="1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</row>
    <row r="685" ht="14.25" customHeight="1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</row>
    <row r="686" ht="14.25" customHeight="1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</row>
    <row r="687" ht="14.25" customHeight="1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</row>
    <row r="688" ht="14.25" customHeight="1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</row>
    <row r="689" ht="14.25" customHeight="1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</row>
    <row r="690" ht="14.25" customHeight="1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</row>
    <row r="691" ht="14.25" customHeight="1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</row>
    <row r="692" ht="14.25" customHeight="1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</row>
    <row r="693" ht="14.25" customHeight="1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</row>
    <row r="694" ht="14.25" customHeight="1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</row>
    <row r="695" ht="14.25" customHeight="1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</row>
    <row r="696" ht="14.25" customHeight="1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</row>
    <row r="697" ht="14.25" customHeight="1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</row>
    <row r="698" ht="14.25" customHeight="1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</row>
    <row r="699" ht="14.25" customHeight="1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</row>
    <row r="700" ht="14.25" customHeight="1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</row>
    <row r="701" ht="14.25" customHeight="1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</row>
    <row r="702" ht="14.25" customHeight="1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</row>
    <row r="703" ht="14.25" customHeight="1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</row>
    <row r="704" ht="14.25" customHeight="1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</row>
    <row r="705" ht="14.25" customHeight="1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</row>
    <row r="706" ht="14.25" customHeight="1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</row>
    <row r="707" ht="14.25" customHeight="1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</row>
    <row r="708" ht="14.25" customHeight="1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</row>
    <row r="709" ht="14.25" customHeight="1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</row>
    <row r="710" ht="14.25" customHeight="1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</row>
    <row r="711" ht="14.25" customHeight="1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</row>
    <row r="712" ht="14.25" customHeight="1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</row>
    <row r="713" ht="14.25" customHeight="1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</row>
    <row r="714" ht="14.25" customHeight="1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</row>
    <row r="715" ht="14.25" customHeight="1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</row>
    <row r="716" ht="14.25" customHeight="1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</row>
    <row r="717" ht="14.25" customHeight="1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</row>
    <row r="718" ht="14.25" customHeight="1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</row>
    <row r="719" ht="14.25" customHeight="1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</row>
    <row r="720" ht="14.25" customHeight="1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</row>
    <row r="721" ht="14.25" customHeight="1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</row>
    <row r="722" ht="14.25" customHeight="1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</row>
    <row r="723" ht="14.25" customHeight="1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</row>
    <row r="724" ht="14.25" customHeight="1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</row>
    <row r="725" ht="14.25" customHeight="1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</row>
    <row r="726" ht="14.25" customHeight="1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</row>
    <row r="727" ht="14.25" customHeight="1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</row>
    <row r="728" ht="14.25" customHeight="1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</row>
    <row r="729" ht="14.25" customHeight="1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</row>
    <row r="730" ht="14.25" customHeight="1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</row>
    <row r="731" ht="14.25" customHeight="1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</row>
    <row r="732" ht="14.25" customHeight="1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</row>
    <row r="733" ht="14.25" customHeight="1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</row>
    <row r="734" ht="14.25" customHeight="1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</row>
    <row r="735" ht="14.25" customHeight="1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</row>
    <row r="736" ht="14.25" customHeight="1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</row>
    <row r="737" ht="14.25" customHeight="1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</row>
    <row r="738" ht="14.25" customHeight="1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</row>
    <row r="739" ht="14.25" customHeight="1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</row>
    <row r="740" ht="14.25" customHeight="1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</row>
    <row r="741" ht="14.25" customHeight="1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</row>
    <row r="742" ht="14.25" customHeight="1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</row>
    <row r="743" ht="14.25" customHeight="1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</row>
    <row r="744" ht="14.25" customHeight="1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</row>
    <row r="745" ht="14.25" customHeight="1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</row>
    <row r="746" ht="14.25" customHeight="1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</row>
    <row r="747" ht="14.25" customHeight="1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</row>
    <row r="748" ht="14.25" customHeight="1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</row>
    <row r="749" ht="14.25" customHeight="1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</row>
    <row r="750" ht="14.25" customHeight="1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</row>
    <row r="751" ht="14.25" customHeight="1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</row>
    <row r="752" ht="14.25" customHeight="1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</row>
    <row r="753" ht="14.25" customHeight="1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</row>
    <row r="754" ht="14.25" customHeight="1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</row>
    <row r="755" ht="14.25" customHeight="1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</row>
    <row r="756" ht="14.25" customHeight="1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</row>
    <row r="757" ht="14.25" customHeight="1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</row>
    <row r="758" ht="14.25" customHeight="1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</row>
    <row r="759" ht="14.25" customHeight="1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</row>
    <row r="760" ht="14.25" customHeight="1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</row>
    <row r="761" ht="14.25" customHeight="1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</row>
    <row r="762" ht="14.25" customHeight="1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</row>
    <row r="763" ht="14.25" customHeight="1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</row>
    <row r="764" ht="14.25" customHeight="1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</row>
    <row r="765" ht="14.25" customHeight="1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</row>
    <row r="766" ht="14.25" customHeight="1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</row>
    <row r="767" ht="14.25" customHeight="1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</row>
    <row r="768" ht="14.25" customHeight="1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</row>
    <row r="769" ht="14.25" customHeight="1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</row>
    <row r="770" ht="14.25" customHeight="1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</row>
    <row r="771" ht="14.25" customHeight="1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</row>
    <row r="772" ht="14.25" customHeight="1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</row>
    <row r="773" ht="14.25" customHeight="1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</row>
    <row r="774" ht="14.25" customHeight="1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</row>
    <row r="775" ht="14.25" customHeight="1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</row>
    <row r="776" ht="14.25" customHeight="1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</row>
    <row r="777" ht="14.25" customHeight="1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</row>
    <row r="778" ht="14.25" customHeight="1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</row>
    <row r="779" ht="14.25" customHeight="1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</row>
    <row r="780" ht="14.25" customHeight="1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</row>
    <row r="781" ht="14.25" customHeight="1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</row>
    <row r="782" ht="14.25" customHeight="1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</row>
    <row r="783" ht="14.25" customHeight="1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</row>
    <row r="784" ht="14.25" customHeight="1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</row>
    <row r="785" ht="14.25" customHeight="1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</row>
    <row r="786" ht="14.25" customHeight="1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</row>
    <row r="787" ht="14.25" customHeight="1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</row>
    <row r="788" ht="14.25" customHeight="1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</row>
    <row r="789" ht="14.25" customHeight="1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</row>
    <row r="790" ht="14.25" customHeight="1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</row>
    <row r="791" ht="14.25" customHeight="1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</row>
    <row r="792" ht="14.25" customHeight="1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</row>
    <row r="793" ht="14.25" customHeight="1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</row>
    <row r="794" ht="14.25" customHeight="1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</row>
    <row r="795" ht="14.25" customHeight="1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</row>
    <row r="796" ht="14.25" customHeight="1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</row>
    <row r="797" ht="14.25" customHeight="1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</row>
    <row r="798" ht="14.25" customHeight="1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</row>
    <row r="799" ht="14.25" customHeight="1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</row>
    <row r="800" ht="14.25" customHeight="1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</row>
    <row r="801" ht="14.25" customHeight="1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</row>
    <row r="802" ht="14.25" customHeight="1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</row>
    <row r="803" ht="14.25" customHeight="1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</row>
    <row r="804" ht="14.25" customHeight="1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</row>
    <row r="805" ht="14.25" customHeight="1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</row>
    <row r="806" ht="14.25" customHeight="1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</row>
    <row r="807" ht="14.25" customHeight="1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</row>
    <row r="808" ht="14.25" customHeight="1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</row>
    <row r="809" ht="14.25" customHeight="1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</row>
    <row r="810" ht="14.25" customHeight="1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</row>
    <row r="811" ht="14.25" customHeight="1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</row>
    <row r="812" ht="14.25" customHeight="1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</row>
    <row r="813" ht="14.25" customHeight="1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</row>
    <row r="814" ht="14.25" customHeight="1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</row>
    <row r="815" ht="14.25" customHeight="1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</row>
    <row r="816" ht="14.25" customHeight="1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</row>
    <row r="817" ht="14.25" customHeight="1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</row>
    <row r="818" ht="14.25" customHeight="1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</row>
    <row r="819" ht="14.25" customHeight="1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</row>
    <row r="820" ht="14.25" customHeight="1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</row>
    <row r="821" ht="14.25" customHeight="1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</row>
    <row r="822" ht="14.25" customHeight="1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</row>
    <row r="823" ht="14.25" customHeight="1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</row>
    <row r="824" ht="14.25" customHeight="1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</row>
    <row r="825" ht="14.25" customHeight="1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</row>
    <row r="826" ht="14.25" customHeight="1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</row>
    <row r="827" ht="14.25" customHeight="1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</row>
    <row r="828" ht="14.25" customHeight="1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</row>
    <row r="829" ht="14.25" customHeight="1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</row>
    <row r="830" ht="14.25" customHeight="1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</row>
    <row r="831" ht="14.25" customHeight="1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</row>
    <row r="832" ht="14.25" customHeight="1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</row>
    <row r="833" ht="14.25" customHeight="1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</row>
    <row r="834" ht="14.25" customHeight="1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</row>
    <row r="835" ht="14.25" customHeight="1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</row>
    <row r="836" ht="14.25" customHeight="1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</row>
    <row r="837" ht="14.25" customHeight="1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</row>
    <row r="838" ht="14.25" customHeight="1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</row>
    <row r="839" ht="14.25" customHeight="1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</row>
    <row r="840" ht="14.25" customHeight="1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</row>
    <row r="841" ht="14.25" customHeight="1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</row>
    <row r="842" ht="14.25" customHeight="1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</row>
    <row r="843" ht="14.25" customHeight="1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</row>
    <row r="844" ht="14.25" customHeight="1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</row>
    <row r="845" ht="14.25" customHeight="1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</row>
    <row r="846" ht="14.25" customHeight="1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</row>
    <row r="847" ht="14.25" customHeight="1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</row>
    <row r="848" ht="14.25" customHeight="1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</row>
    <row r="849" ht="14.25" customHeight="1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</row>
    <row r="850" ht="14.25" customHeight="1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</row>
    <row r="851" ht="14.25" customHeight="1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</row>
    <row r="852" ht="14.25" customHeight="1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</row>
    <row r="853" ht="14.25" customHeight="1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</row>
    <row r="854" ht="14.25" customHeight="1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</row>
    <row r="855" ht="14.25" customHeight="1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</row>
    <row r="856" ht="14.25" customHeight="1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</row>
    <row r="857" ht="14.25" customHeight="1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</row>
    <row r="858" ht="14.25" customHeight="1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</row>
    <row r="859" ht="14.25" customHeight="1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</row>
    <row r="860" ht="14.25" customHeight="1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</row>
    <row r="861" ht="14.25" customHeight="1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</row>
    <row r="862" ht="14.25" customHeight="1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</row>
    <row r="863" ht="14.25" customHeight="1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</row>
    <row r="864" ht="14.25" customHeight="1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</row>
    <row r="865" ht="14.25" customHeight="1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</row>
    <row r="866" ht="14.25" customHeight="1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</row>
    <row r="867" ht="14.25" customHeight="1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</row>
    <row r="868" ht="14.25" customHeight="1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</row>
    <row r="869" ht="14.25" customHeight="1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</row>
    <row r="870" ht="14.25" customHeight="1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</row>
    <row r="871" ht="14.25" customHeight="1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</row>
    <row r="872" ht="14.25" customHeight="1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</row>
    <row r="873" ht="14.25" customHeight="1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</row>
    <row r="874" ht="14.25" customHeight="1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</row>
    <row r="875" ht="14.25" customHeight="1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</row>
    <row r="876" ht="14.25" customHeight="1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</row>
    <row r="877" ht="14.25" customHeight="1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</row>
    <row r="878" ht="14.25" customHeight="1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</row>
    <row r="879" ht="14.25" customHeight="1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</row>
    <row r="880" ht="14.25" customHeight="1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</row>
    <row r="881" ht="14.25" customHeight="1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</row>
    <row r="882" ht="14.25" customHeight="1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</row>
    <row r="883" ht="14.25" customHeight="1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</row>
    <row r="884" ht="14.25" customHeight="1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</row>
    <row r="885" ht="14.25" customHeight="1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</row>
    <row r="886" ht="14.25" customHeight="1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</row>
    <row r="887" ht="14.25" customHeight="1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</row>
    <row r="888" ht="14.25" customHeight="1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</row>
    <row r="889" ht="14.25" customHeight="1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</row>
    <row r="890" ht="14.25" customHeight="1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</row>
    <row r="891" ht="14.25" customHeight="1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</row>
    <row r="892" ht="14.25" customHeight="1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</row>
    <row r="893" ht="14.25" customHeight="1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</row>
    <row r="894" ht="14.25" customHeight="1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</row>
    <row r="895" ht="14.25" customHeight="1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</row>
    <row r="896" ht="14.25" customHeight="1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</row>
    <row r="897" ht="14.25" customHeight="1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</row>
    <row r="898" ht="14.25" customHeight="1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</row>
    <row r="899" ht="14.25" customHeight="1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</row>
    <row r="900" ht="14.25" customHeight="1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</row>
    <row r="901" ht="14.25" customHeight="1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</row>
    <row r="902" ht="14.25" customHeight="1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</row>
    <row r="903" ht="14.25" customHeight="1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</row>
    <row r="904" ht="14.25" customHeight="1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</row>
    <row r="905" ht="14.25" customHeight="1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</row>
    <row r="906" ht="14.25" customHeight="1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</row>
    <row r="907" ht="14.25" customHeight="1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</row>
    <row r="908" ht="14.25" customHeight="1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</row>
    <row r="909" ht="14.25" customHeight="1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</row>
    <row r="910" ht="14.25" customHeight="1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</row>
    <row r="911" ht="14.25" customHeight="1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</row>
    <row r="912" ht="14.25" customHeight="1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</row>
    <row r="913" ht="14.25" customHeight="1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</row>
    <row r="914" ht="14.25" customHeight="1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</row>
    <row r="915" ht="14.25" customHeight="1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</row>
    <row r="916" ht="14.25" customHeight="1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</row>
    <row r="917" ht="14.25" customHeight="1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</row>
    <row r="918" ht="14.25" customHeight="1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</row>
    <row r="919" ht="14.25" customHeight="1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</row>
    <row r="920" ht="14.25" customHeight="1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</row>
    <row r="921" ht="14.25" customHeight="1">
      <c r="A921" s="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</row>
    <row r="922" ht="14.25" customHeight="1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</row>
    <row r="923" ht="14.25" customHeight="1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</row>
    <row r="924" ht="14.25" customHeight="1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</row>
    <row r="925" ht="14.25" customHeight="1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</row>
    <row r="926" ht="14.25" customHeight="1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</row>
    <row r="927" ht="14.25" customHeight="1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</row>
    <row r="928" ht="14.25" customHeight="1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</row>
    <row r="929" ht="14.25" customHeight="1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</row>
    <row r="930" ht="14.25" customHeight="1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</row>
    <row r="931" ht="14.25" customHeight="1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</row>
    <row r="932" ht="14.25" customHeight="1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</row>
    <row r="933" ht="14.25" customHeight="1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</row>
    <row r="934" ht="14.25" customHeight="1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</row>
    <row r="935" ht="14.25" customHeight="1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</row>
    <row r="936" ht="14.25" customHeight="1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</row>
    <row r="937" ht="14.25" customHeight="1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</row>
    <row r="938" ht="14.25" customHeight="1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</row>
    <row r="939" ht="14.25" customHeight="1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</row>
    <row r="940" ht="14.25" customHeight="1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</row>
    <row r="941" ht="14.25" customHeight="1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</row>
    <row r="942" ht="14.25" customHeight="1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</row>
    <row r="943" ht="14.25" customHeight="1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</row>
    <row r="944" ht="14.25" customHeight="1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</row>
    <row r="945" ht="14.25" customHeight="1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</row>
    <row r="946" ht="14.25" customHeight="1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</row>
    <row r="947" ht="14.25" customHeight="1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</row>
    <row r="948" ht="14.25" customHeight="1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</row>
    <row r="949" ht="14.25" customHeight="1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</row>
    <row r="950" ht="14.25" customHeight="1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</row>
    <row r="951" ht="14.25" customHeight="1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</row>
    <row r="952" ht="14.25" customHeight="1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</row>
    <row r="953" ht="14.25" customHeight="1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</row>
    <row r="954" ht="14.25" customHeight="1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</row>
    <row r="955" ht="14.25" customHeight="1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</row>
    <row r="956" ht="14.25" customHeight="1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</row>
    <row r="957" ht="14.25" customHeight="1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</row>
    <row r="958" ht="14.25" customHeight="1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</row>
    <row r="959" ht="14.25" customHeight="1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</row>
    <row r="960" ht="14.25" customHeight="1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</row>
    <row r="961" ht="14.25" customHeight="1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</row>
    <row r="962" ht="14.25" customHeight="1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</row>
    <row r="963" ht="14.25" customHeight="1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</row>
    <row r="964" ht="14.25" customHeight="1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</row>
    <row r="965" ht="14.25" customHeight="1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</row>
    <row r="966" ht="14.25" customHeight="1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</row>
    <row r="967" ht="14.25" customHeight="1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</row>
    <row r="968" ht="14.25" customHeight="1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</row>
    <row r="969" ht="14.25" customHeight="1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</row>
    <row r="970" ht="14.25" customHeight="1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</row>
    <row r="971" ht="14.25" customHeight="1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</row>
    <row r="972" ht="14.25" customHeight="1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</row>
    <row r="973" ht="14.25" customHeight="1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</row>
    <row r="974" ht="14.25" customHeight="1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</row>
    <row r="975" ht="14.25" customHeight="1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</row>
    <row r="976" ht="14.25" customHeight="1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</row>
    <row r="977" ht="14.25" customHeight="1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</row>
    <row r="978" ht="14.25" customHeight="1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</row>
    <row r="979" ht="14.25" customHeight="1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</row>
    <row r="980" ht="14.25" customHeight="1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</row>
    <row r="981" ht="14.25" customHeight="1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</row>
    <row r="982" ht="14.25" customHeight="1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</row>
    <row r="983" ht="14.25" customHeight="1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</row>
    <row r="984" ht="14.25" customHeight="1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</row>
    <row r="985" ht="14.25" customHeight="1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</row>
    <row r="986" ht="14.25" customHeight="1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</row>
    <row r="987" ht="14.25" customHeight="1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</row>
    <row r="988" ht="14.25" customHeight="1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</row>
    <row r="989" ht="14.25" customHeight="1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</row>
    <row r="990" ht="14.25" customHeight="1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</row>
    <row r="991" ht="14.25" customHeight="1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</row>
    <row r="992" ht="14.25" customHeight="1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</row>
    <row r="993" ht="14.25" customHeight="1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</row>
    <row r="994" ht="14.25" customHeight="1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</row>
    <row r="995" ht="14.25" customHeight="1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</row>
    <row r="996" ht="14.25" customHeight="1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</row>
    <row r="997" ht="14.25" customHeight="1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</row>
    <row r="998" ht="14.25" customHeight="1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</row>
    <row r="999" ht="14.25" customHeight="1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</row>
    <row r="1000" ht="14.25" customHeight="1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4.14"/>
    <col customWidth="1" min="3" max="3" width="12.43"/>
    <col customWidth="1" min="4" max="4" width="15.0"/>
    <col customWidth="1" min="5" max="5" width="14.71"/>
    <col customWidth="1" min="6" max="26" width="8.71"/>
  </cols>
  <sheetData>
    <row r="1" ht="14.25" customHeight="1">
      <c r="A1" s="9" t="s">
        <v>144</v>
      </c>
      <c r="B1" s="9" t="s">
        <v>54</v>
      </c>
      <c r="C1" s="9" t="s">
        <v>145</v>
      </c>
      <c r="D1" s="9" t="s">
        <v>146</v>
      </c>
      <c r="E1" s="9" t="s">
        <v>147</v>
      </c>
      <c r="F1" s="7" t="s">
        <v>148</v>
      </c>
    </row>
    <row r="2" ht="14.25" customHeight="1">
      <c r="A2" s="9">
        <v>0.8595479124039036</v>
      </c>
      <c r="B2" s="9">
        <v>-26.0</v>
      </c>
      <c r="C2" s="9">
        <v>0.0</v>
      </c>
      <c r="D2" s="9">
        <v>1.0</v>
      </c>
      <c r="E2" s="9">
        <v>0.0</v>
      </c>
      <c r="F2" s="7">
        <v>0.0</v>
      </c>
    </row>
    <row r="3" ht="14.25" customHeight="1">
      <c r="A3" s="9">
        <v>0.8820725638659079</v>
      </c>
      <c r="B3" s="9">
        <v>-25.0</v>
      </c>
      <c r="C3" s="9">
        <v>0.0</v>
      </c>
      <c r="D3" s="9">
        <v>1.0</v>
      </c>
      <c r="E3" s="9">
        <v>0.0</v>
      </c>
      <c r="F3" s="7">
        <v>1.0</v>
      </c>
    </row>
    <row r="4" ht="14.25" customHeight="1">
      <c r="A4" s="9">
        <v>0.9467749389888607</v>
      </c>
      <c r="B4" s="9">
        <v>-24.0</v>
      </c>
      <c r="C4" s="9">
        <v>0.0</v>
      </c>
      <c r="D4" s="9">
        <v>1.0</v>
      </c>
      <c r="E4" s="9">
        <v>0.0</v>
      </c>
      <c r="F4" s="7">
        <v>2.0</v>
      </c>
    </row>
    <row r="5" ht="14.25" customHeight="1">
      <c r="A5" s="9">
        <v>0.9479333328693411</v>
      </c>
      <c r="B5" s="9">
        <v>-23.0</v>
      </c>
      <c r="C5" s="9">
        <v>0.0</v>
      </c>
      <c r="D5" s="9">
        <v>1.0</v>
      </c>
      <c r="E5" s="9">
        <v>0.0</v>
      </c>
      <c r="F5" s="9">
        <v>3.0</v>
      </c>
    </row>
    <row r="6" ht="14.25" customHeight="1">
      <c r="A6" s="9">
        <v>0.9446313904159571</v>
      </c>
      <c r="B6" s="9">
        <v>-22.0</v>
      </c>
      <c r="C6" s="9">
        <v>0.0</v>
      </c>
      <c r="D6" s="9">
        <v>1.0</v>
      </c>
      <c r="E6" s="9">
        <v>0.0</v>
      </c>
      <c r="F6" s="9">
        <v>4.0</v>
      </c>
    </row>
    <row r="7" ht="14.25" customHeight="1">
      <c r="A7" s="9">
        <v>0.900170461633609</v>
      </c>
      <c r="B7" s="9">
        <v>-21.0</v>
      </c>
      <c r="C7" s="9">
        <v>0.0</v>
      </c>
      <c r="D7" s="9">
        <v>1.0</v>
      </c>
      <c r="E7" s="9">
        <v>0.0</v>
      </c>
      <c r="F7" s="9">
        <v>5.0</v>
      </c>
    </row>
    <row r="8" ht="14.25" customHeight="1">
      <c r="A8" s="9">
        <v>0.9016986962883667</v>
      </c>
      <c r="B8" s="9">
        <v>-20.0</v>
      </c>
      <c r="C8" s="9">
        <v>0.0</v>
      </c>
      <c r="D8" s="9">
        <v>1.0</v>
      </c>
      <c r="E8" s="9">
        <v>0.0</v>
      </c>
      <c r="F8" s="9">
        <v>6.0</v>
      </c>
    </row>
    <row r="9" ht="14.25" customHeight="1">
      <c r="A9" s="9">
        <v>0.907528724441087</v>
      </c>
      <c r="B9" s="9">
        <v>-19.0</v>
      </c>
      <c r="C9" s="9">
        <v>0.0</v>
      </c>
      <c r="D9" s="9">
        <v>1.0</v>
      </c>
      <c r="E9" s="9">
        <v>0.0</v>
      </c>
      <c r="F9" s="9">
        <v>7.0</v>
      </c>
    </row>
    <row r="10" ht="14.25" customHeight="1">
      <c r="A10" s="9">
        <v>0.8978418987561796</v>
      </c>
      <c r="B10" s="9">
        <v>-18.0</v>
      </c>
      <c r="C10" s="9">
        <v>0.0</v>
      </c>
      <c r="D10" s="9">
        <v>1.0</v>
      </c>
      <c r="E10" s="9">
        <v>0.0</v>
      </c>
      <c r="F10" s="9">
        <v>8.0</v>
      </c>
    </row>
    <row r="11" ht="14.25" customHeight="1">
      <c r="A11" s="9">
        <v>0.921612467073944</v>
      </c>
      <c r="B11" s="9">
        <v>-17.0</v>
      </c>
      <c r="C11" s="9">
        <v>0.0</v>
      </c>
      <c r="D11" s="9">
        <v>1.0</v>
      </c>
      <c r="E11" s="9">
        <v>0.0</v>
      </c>
      <c r="F11" s="9">
        <v>9.0</v>
      </c>
    </row>
    <row r="12" ht="14.25" customHeight="1">
      <c r="A12" s="9">
        <v>0.9207428881608248</v>
      </c>
      <c r="B12" s="9">
        <v>-16.0</v>
      </c>
      <c r="C12" s="9">
        <v>0.0</v>
      </c>
      <c r="D12" s="9">
        <v>1.0</v>
      </c>
      <c r="E12" s="9">
        <v>0.0</v>
      </c>
      <c r="F12" s="9">
        <v>10.0</v>
      </c>
    </row>
    <row r="13" ht="14.25" customHeight="1">
      <c r="A13" s="9">
        <v>0.924037211818991</v>
      </c>
      <c r="B13" s="9">
        <v>-15.0</v>
      </c>
      <c r="C13" s="9">
        <v>0.0</v>
      </c>
      <c r="D13" s="9">
        <v>1.0</v>
      </c>
      <c r="E13" s="9">
        <v>0.0</v>
      </c>
      <c r="F13" s="9">
        <v>11.0</v>
      </c>
    </row>
    <row r="14" ht="14.25" customHeight="1">
      <c r="A14" s="9">
        <v>0.938866603480836</v>
      </c>
      <c r="B14" s="9">
        <v>-14.0</v>
      </c>
      <c r="C14" s="9">
        <v>0.0</v>
      </c>
      <c r="D14" s="9">
        <v>1.0</v>
      </c>
      <c r="E14" s="9">
        <v>0.0</v>
      </c>
      <c r="F14" s="9">
        <v>12.0</v>
      </c>
    </row>
    <row r="15" ht="14.25" customHeight="1">
      <c r="A15" s="9">
        <v>0.943635803831415</v>
      </c>
      <c r="B15" s="9">
        <v>-13.0</v>
      </c>
      <c r="C15" s="9">
        <v>0.0</v>
      </c>
      <c r="D15" s="9">
        <v>1.0</v>
      </c>
      <c r="E15" s="9">
        <v>0.0</v>
      </c>
      <c r="F15" s="9">
        <v>13.0</v>
      </c>
    </row>
    <row r="16" ht="14.25" customHeight="1">
      <c r="A16" s="9">
        <v>0.9333520735672939</v>
      </c>
      <c r="B16" s="9">
        <v>-12.0</v>
      </c>
      <c r="C16" s="9">
        <v>0.0</v>
      </c>
      <c r="D16" s="9">
        <v>1.0</v>
      </c>
      <c r="E16" s="9">
        <v>0.0</v>
      </c>
      <c r="F16" s="9">
        <v>14.0</v>
      </c>
    </row>
    <row r="17" ht="14.25" customHeight="1">
      <c r="A17" s="9">
        <v>0.9356421535321692</v>
      </c>
      <c r="B17" s="9">
        <v>-11.0</v>
      </c>
      <c r="C17" s="9">
        <v>0.0</v>
      </c>
      <c r="D17" s="9">
        <v>1.0</v>
      </c>
      <c r="E17" s="9">
        <v>0.0</v>
      </c>
      <c r="F17" s="9">
        <v>15.0</v>
      </c>
    </row>
    <row r="18" ht="14.25" customHeight="1">
      <c r="A18" s="9">
        <v>0.9369141175236303</v>
      </c>
      <c r="B18" s="9">
        <v>-10.0</v>
      </c>
      <c r="C18" s="9">
        <v>0.0</v>
      </c>
      <c r="D18" s="9">
        <v>1.0</v>
      </c>
      <c r="E18" s="9">
        <v>0.0</v>
      </c>
      <c r="F18" s="9">
        <v>16.0</v>
      </c>
    </row>
    <row r="19" ht="14.25" customHeight="1">
      <c r="A19" s="9">
        <v>0.922745584465973</v>
      </c>
      <c r="B19" s="9">
        <v>-9.0</v>
      </c>
      <c r="C19" s="9">
        <v>0.0</v>
      </c>
      <c r="D19" s="9">
        <v>1.0</v>
      </c>
      <c r="E19" s="9">
        <v>0.0</v>
      </c>
      <c r="F19" s="9">
        <v>17.0</v>
      </c>
    </row>
    <row r="20" ht="14.25" customHeight="1">
      <c r="A20" s="9">
        <v>0.9183866347775189</v>
      </c>
      <c r="B20" s="9">
        <v>-8.0</v>
      </c>
      <c r="C20" s="9">
        <v>0.0</v>
      </c>
      <c r="D20" s="9">
        <v>1.0</v>
      </c>
      <c r="E20" s="9">
        <v>0.0</v>
      </c>
      <c r="F20" s="9">
        <v>18.0</v>
      </c>
    </row>
    <row r="21" ht="14.25" customHeight="1">
      <c r="A21" s="9">
        <v>0.9266297652935273</v>
      </c>
      <c r="B21" s="9">
        <v>-7.0</v>
      </c>
      <c r="C21" s="9">
        <v>0.0</v>
      </c>
      <c r="D21" s="9">
        <v>1.0</v>
      </c>
      <c r="E21" s="9">
        <v>0.0</v>
      </c>
      <c r="F21" s="9">
        <v>19.0</v>
      </c>
    </row>
    <row r="22" ht="14.25" customHeight="1">
      <c r="A22" s="9">
        <v>0.9108669712347941</v>
      </c>
      <c r="B22" s="9">
        <v>-6.0</v>
      </c>
      <c r="C22" s="9">
        <v>7.142857142857143E-5</v>
      </c>
      <c r="D22" s="9">
        <v>1.0</v>
      </c>
      <c r="E22" s="9">
        <v>0.0</v>
      </c>
      <c r="F22" s="9">
        <v>20.0</v>
      </c>
    </row>
    <row r="23" ht="14.25" customHeight="1">
      <c r="A23" s="9">
        <v>0.9186057324445622</v>
      </c>
      <c r="B23" s="9">
        <v>-5.0</v>
      </c>
      <c r="C23" s="9">
        <v>1.4285714285714287E-4</v>
      </c>
      <c r="D23" s="9">
        <v>1.0</v>
      </c>
      <c r="E23" s="9">
        <v>0.0</v>
      </c>
      <c r="F23" s="9">
        <v>21.0</v>
      </c>
    </row>
    <row r="24" ht="14.25" customHeight="1">
      <c r="A24" s="9">
        <v>0.9136283299101752</v>
      </c>
      <c r="B24" s="9">
        <v>-4.0</v>
      </c>
      <c r="C24" s="9">
        <v>2.142857142857143E-4</v>
      </c>
      <c r="D24" s="9">
        <v>1.0</v>
      </c>
      <c r="E24" s="9">
        <v>0.0</v>
      </c>
      <c r="F24" s="9">
        <v>22.0</v>
      </c>
    </row>
    <row r="25" ht="14.25" customHeight="1">
      <c r="A25" s="9">
        <v>0.9076622160638642</v>
      </c>
      <c r="B25" s="9">
        <v>-3.0</v>
      </c>
      <c r="C25" s="9">
        <v>3.75E-4</v>
      </c>
      <c r="D25" s="9">
        <v>1.0</v>
      </c>
      <c r="E25" s="9">
        <v>1.3793103448275862E-6</v>
      </c>
      <c r="F25" s="9">
        <v>23.0</v>
      </c>
    </row>
    <row r="26" ht="14.25" customHeight="1">
      <c r="A26" s="9">
        <v>0.9035500090930383</v>
      </c>
      <c r="B26" s="9">
        <v>-2.0</v>
      </c>
      <c r="C26" s="9">
        <v>7.142857142857143E-4</v>
      </c>
      <c r="D26" s="9">
        <v>1.0206896551724138</v>
      </c>
      <c r="E26" s="9">
        <v>3.448275862068966E-6</v>
      </c>
      <c r="F26" s="9">
        <v>24.0</v>
      </c>
    </row>
    <row r="27" ht="14.25" customHeight="1">
      <c r="A27" s="9">
        <v>0.8894095412850286</v>
      </c>
      <c r="B27" s="9">
        <v>-1.0</v>
      </c>
      <c r="C27" s="9">
        <v>0.004107142857142856</v>
      </c>
      <c r="D27" s="9">
        <v>1.0724137931034483</v>
      </c>
      <c r="E27" s="9">
        <v>1.7241379310344828E-5</v>
      </c>
      <c r="F27" s="9">
        <v>25.0</v>
      </c>
    </row>
    <row r="28" ht="14.25" customHeight="1">
      <c r="A28" s="9">
        <v>0.8776489020395032</v>
      </c>
      <c r="B28" s="9">
        <v>0.0</v>
      </c>
      <c r="C28" s="9">
        <v>0.04330827922077923</v>
      </c>
      <c r="D28" s="9">
        <v>1.1771264367816092</v>
      </c>
      <c r="E28" s="9">
        <v>0.003678034482758621</v>
      </c>
      <c r="F28" s="9">
        <v>26.0</v>
      </c>
    </row>
    <row r="29" ht="14.25" customHeight="1">
      <c r="A29" s="9">
        <v>0.8666380308764187</v>
      </c>
      <c r="B29" s="9">
        <v>1.0</v>
      </c>
      <c r="C29" s="9">
        <v>0.061664415584415606</v>
      </c>
      <c r="D29" s="9">
        <v>1.315057471264368</v>
      </c>
      <c r="E29" s="9">
        <v>0.0051141379310344825</v>
      </c>
      <c r="F29" s="9">
        <v>27.0</v>
      </c>
    </row>
    <row r="30" ht="14.25" customHeight="1">
      <c r="A30" s="9">
        <v>0.8394072777867698</v>
      </c>
      <c r="B30" s="9">
        <v>2.0</v>
      </c>
      <c r="C30" s="9">
        <v>0.055094646464646485</v>
      </c>
      <c r="D30" s="9">
        <v>1.3405952380952382</v>
      </c>
      <c r="E30" s="9">
        <v>0.004639142857142857</v>
      </c>
      <c r="F30" s="9">
        <v>28.0</v>
      </c>
    </row>
    <row r="31" ht="14.25" customHeight="1">
      <c r="A31" s="9">
        <v>0.8317157609212597</v>
      </c>
      <c r="B31" s="9">
        <v>3.0</v>
      </c>
      <c r="C31" s="9">
        <v>0.06574619528619528</v>
      </c>
      <c r="D31" s="9">
        <v>1.3598809523809525</v>
      </c>
      <c r="E31" s="9">
        <v>0.006193464285714286</v>
      </c>
      <c r="F31" s="9">
        <v>29.0</v>
      </c>
    </row>
    <row r="32" ht="14.25" customHeight="1">
      <c r="A32" s="9">
        <v>0.8117676420419935</v>
      </c>
      <c r="B32" s="9">
        <v>4.0</v>
      </c>
      <c r="C32" s="9">
        <v>0.07556197691197691</v>
      </c>
      <c r="D32" s="9">
        <v>1.400952380952381</v>
      </c>
      <c r="E32" s="9">
        <v>0.013585285714285715</v>
      </c>
      <c r="F32" s="9">
        <v>30.0</v>
      </c>
    </row>
    <row r="33" ht="14.25" customHeight="1">
      <c r="A33" s="9">
        <v>0.7804903800152313</v>
      </c>
      <c r="B33" s="9">
        <v>5.0</v>
      </c>
      <c r="C33" s="9">
        <v>0.08756183261183265</v>
      </c>
      <c r="D33" s="9">
        <v>1.400952380952381</v>
      </c>
      <c r="E33" s="9">
        <v>0.02202267857142857</v>
      </c>
      <c r="F33" s="9">
        <v>31.0</v>
      </c>
    </row>
    <row r="34" ht="14.25" customHeight="1">
      <c r="A34" s="9">
        <v>0.7705736558128617</v>
      </c>
      <c r="B34" s="9">
        <v>6.0</v>
      </c>
      <c r="C34" s="9">
        <v>0.0993974233766234</v>
      </c>
      <c r="D34" s="9">
        <v>1.4117948717948716</v>
      </c>
      <c r="E34" s="9">
        <v>0.03415134615384615</v>
      </c>
      <c r="F34" s="9">
        <v>32.0</v>
      </c>
    </row>
    <row r="35" ht="14.25" customHeight="1">
      <c r="A35" s="9">
        <v>0.755993631889953</v>
      </c>
      <c r="B35" s="9">
        <v>7.0</v>
      </c>
      <c r="C35" s="9">
        <v>0.11794833427442125</v>
      </c>
      <c r="D35" s="9">
        <v>1.3627777777777776</v>
      </c>
      <c r="E35" s="9">
        <v>0.04653845238095238</v>
      </c>
      <c r="F35" s="9">
        <v>33.0</v>
      </c>
    </row>
    <row r="36" ht="14.25" customHeight="1">
      <c r="A36" s="9">
        <v>0.7362321775810701</v>
      </c>
      <c r="B36" s="9">
        <v>8.0</v>
      </c>
      <c r="C36" s="9">
        <v>0.12902773009599094</v>
      </c>
      <c r="D36" s="9">
        <v>1.3627777777777776</v>
      </c>
      <c r="E36" s="9">
        <v>0.01511565476190476</v>
      </c>
      <c r="F36" s="9">
        <v>34.0</v>
      </c>
    </row>
    <row r="37" ht="14.25" customHeight="1">
      <c r="A37" s="9">
        <v>0.7153440284600473</v>
      </c>
      <c r="B37" s="9">
        <v>9.0</v>
      </c>
      <c r="C37" s="9">
        <v>0.14680619480519486</v>
      </c>
      <c r="D37" s="9">
        <v>1.3384126984126983</v>
      </c>
      <c r="E37" s="9">
        <v>0.013341836734693878</v>
      </c>
      <c r="F37" s="9">
        <v>35.0</v>
      </c>
    </row>
    <row r="38" ht="14.25" customHeight="1">
      <c r="A38" s="9">
        <v>0.7031134609193156</v>
      </c>
      <c r="B38" s="9">
        <v>10.0</v>
      </c>
      <c r="C38" s="9">
        <v>0.15665944444444446</v>
      </c>
      <c r="D38" s="9">
        <v>1.3740350877192982</v>
      </c>
      <c r="E38" s="9">
        <v>0.014502864661654133</v>
      </c>
      <c r="F38" s="9">
        <v>36.0</v>
      </c>
    </row>
    <row r="39" ht="14.25" customHeight="1">
      <c r="A39" s="9">
        <v>0.7022406128584545</v>
      </c>
      <c r="B39" s="9">
        <v>11.0</v>
      </c>
      <c r="C39" s="9">
        <v>0.17373924603174604</v>
      </c>
      <c r="D39" s="9">
        <v>1.4282051282051282</v>
      </c>
      <c r="E39" s="9">
        <v>0.017615384615384616</v>
      </c>
      <c r="F39" s="9">
        <v>37.0</v>
      </c>
    </row>
    <row r="40" ht="14.25" customHeight="1">
      <c r="A40" s="9">
        <v>0.7010664411118298</v>
      </c>
      <c r="B40" s="9">
        <v>12.0</v>
      </c>
      <c r="C40" s="9">
        <v>0.19241243386243384</v>
      </c>
      <c r="D40" s="9">
        <v>1.4316666666666666</v>
      </c>
      <c r="E40" s="9">
        <v>0.018065</v>
      </c>
      <c r="F40" s="9">
        <v>38.0</v>
      </c>
    </row>
    <row r="41" ht="14.25" customHeight="1">
      <c r="A41" s="9">
        <v>0.6801325076479724</v>
      </c>
      <c r="B41" s="9">
        <v>13.0</v>
      </c>
      <c r="C41" s="9">
        <v>0.21004285714285711</v>
      </c>
      <c r="D41" s="9">
        <v>1.4796296296296296</v>
      </c>
      <c r="E41" s="9">
        <v>0.014588888888888889</v>
      </c>
      <c r="F41" s="9">
        <v>39.0</v>
      </c>
    </row>
    <row r="42" ht="14.25" customHeight="1">
      <c r="A42" s="9">
        <v>0.6752485287766623</v>
      </c>
      <c r="B42" s="9">
        <v>14.0</v>
      </c>
      <c r="C42" s="9">
        <v>0.2338095238095238</v>
      </c>
      <c r="D42" s="9">
        <v>1.6166666666666667</v>
      </c>
      <c r="E42" s="9">
        <v>0.012421428571428571</v>
      </c>
      <c r="F42" s="9">
        <v>40.0</v>
      </c>
    </row>
    <row r="43" ht="14.25" customHeight="1">
      <c r="A43" s="9">
        <v>0.6301865950651064</v>
      </c>
      <c r="B43" s="9">
        <v>15.0</v>
      </c>
      <c r="C43" s="9">
        <v>0.26</v>
      </c>
      <c r="D43" s="9">
        <v>1.5791666666666666</v>
      </c>
      <c r="E43" s="9">
        <v>3.0E-4</v>
      </c>
      <c r="F43" s="9">
        <v>41.0</v>
      </c>
    </row>
    <row r="44" ht="14.25" customHeight="1">
      <c r="A44" s="9">
        <v>0.6237523985038718</v>
      </c>
      <c r="B44" s="9">
        <v>16.0</v>
      </c>
      <c r="C44" s="9">
        <v>0.29000000000000004</v>
      </c>
      <c r="D44" s="9">
        <v>1.7722222222222221</v>
      </c>
      <c r="E44" s="9">
        <v>3.9999999999999996E-4</v>
      </c>
      <c r="F44" s="9">
        <v>42.0</v>
      </c>
    </row>
    <row r="45" ht="14.25" customHeight="1">
      <c r="A45" s="9">
        <v>0.6859406435634108</v>
      </c>
      <c r="B45" s="9">
        <v>17.0</v>
      </c>
      <c r="C45" s="9">
        <v>0.39</v>
      </c>
      <c r="D45" s="9">
        <v>1.75</v>
      </c>
      <c r="E45" s="9">
        <v>0.0</v>
      </c>
      <c r="F45" s="9">
        <v>43.0</v>
      </c>
    </row>
    <row r="46" ht="14.25" customHeight="1">
      <c r="A46" s="9">
        <v>0.6301578436397312</v>
      </c>
      <c r="B46" s="9">
        <v>18.0</v>
      </c>
      <c r="C46" s="9">
        <v>0.4</v>
      </c>
      <c r="D46" s="9">
        <v>1.5</v>
      </c>
      <c r="E46" s="9">
        <v>0.0</v>
      </c>
      <c r="F46" s="9">
        <v>44.0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12.29"/>
    <col customWidth="1" min="3" max="3" width="13.0"/>
    <col customWidth="1" min="4" max="4" width="12.29"/>
    <col customWidth="1" min="5" max="5" width="11.71"/>
    <col customWidth="1" min="6" max="9" width="12.29"/>
    <col customWidth="1" min="10" max="26" width="8.71"/>
  </cols>
  <sheetData>
    <row r="1" ht="14.25" customHeight="1">
      <c r="A1" s="7" t="s">
        <v>116</v>
      </c>
    </row>
    <row r="2" ht="14.25" customHeight="1"/>
    <row r="3" ht="14.25" customHeight="1">
      <c r="A3" s="53" t="s">
        <v>118</v>
      </c>
      <c r="B3" s="54"/>
    </row>
    <row r="4" ht="14.25" customHeight="1">
      <c r="A4" s="9" t="s">
        <v>119</v>
      </c>
      <c r="B4" s="9">
        <v>0.9897954727532292</v>
      </c>
    </row>
    <row r="5" ht="14.25" customHeight="1">
      <c r="A5" s="9" t="s">
        <v>120</v>
      </c>
      <c r="B5" s="9">
        <v>0.9796950778827885</v>
      </c>
    </row>
    <row r="6" ht="14.25" customHeight="1">
      <c r="A6" s="9" t="s">
        <v>122</v>
      </c>
      <c r="B6" s="9">
        <v>0.9761637870797952</v>
      </c>
    </row>
    <row r="7" ht="14.25" customHeight="1">
      <c r="A7" s="9" t="s">
        <v>123</v>
      </c>
      <c r="B7" s="9">
        <v>0.011687586318839807</v>
      </c>
    </row>
    <row r="8" ht="14.25" customHeight="1">
      <c r="A8" s="56" t="s">
        <v>124</v>
      </c>
      <c r="B8" s="56" t="s">
        <v>151</v>
      </c>
    </row>
    <row r="9" ht="14.25" customHeight="1"/>
    <row r="10" ht="14.25" customHeight="1">
      <c r="A10" s="7" t="s">
        <v>125</v>
      </c>
    </row>
    <row r="11" ht="14.25" customHeight="1">
      <c r="A11" s="53"/>
      <c r="B11" s="53" t="s">
        <v>126</v>
      </c>
      <c r="C11" s="53" t="s">
        <v>127</v>
      </c>
      <c r="D11" s="53" t="s">
        <v>128</v>
      </c>
      <c r="E11" s="53" t="s">
        <v>129</v>
      </c>
      <c r="F11" s="53" t="s">
        <v>130</v>
      </c>
    </row>
    <row r="12" ht="14.25" customHeight="1">
      <c r="A12" s="9" t="s">
        <v>131</v>
      </c>
      <c r="B12" s="9">
        <v>4.0</v>
      </c>
      <c r="C12" s="9">
        <v>0.15158879365686098</v>
      </c>
      <c r="D12" s="9">
        <v>0.037897198414215245</v>
      </c>
      <c r="E12" s="9">
        <v>277.432568581537</v>
      </c>
      <c r="F12" s="9">
        <v>4.228007038421909E-19</v>
      </c>
    </row>
    <row r="13" ht="14.25" customHeight="1">
      <c r="A13" s="9" t="s">
        <v>132</v>
      </c>
      <c r="B13" s="9">
        <v>23.0</v>
      </c>
      <c r="C13" s="9">
        <v>0.0031417925010876232</v>
      </c>
      <c r="D13" s="9">
        <v>1.3659967396033144E-4</v>
      </c>
      <c r="E13" s="9"/>
      <c r="F13" s="9"/>
    </row>
    <row r="14" ht="14.25" customHeight="1">
      <c r="A14" s="56" t="s">
        <v>133</v>
      </c>
      <c r="B14" s="56">
        <v>27.0</v>
      </c>
      <c r="C14" s="56">
        <v>0.1547305861579486</v>
      </c>
      <c r="D14" s="56"/>
      <c r="E14" s="56"/>
      <c r="F14" s="56"/>
    </row>
    <row r="15" ht="14.25" customHeight="1"/>
    <row r="16" ht="14.25" customHeight="1">
      <c r="A16" s="53"/>
      <c r="B16" s="53" t="s">
        <v>134</v>
      </c>
      <c r="C16" s="53" t="s">
        <v>123</v>
      </c>
      <c r="D16" s="53" t="s">
        <v>135</v>
      </c>
      <c r="E16" s="53" t="s">
        <v>136</v>
      </c>
      <c r="F16" s="53" t="s">
        <v>137</v>
      </c>
      <c r="G16" s="53" t="s">
        <v>138</v>
      </c>
      <c r="H16" s="53" t="s">
        <v>139</v>
      </c>
      <c r="I16" s="53" t="s">
        <v>140</v>
      </c>
    </row>
    <row r="17" ht="14.25" customHeight="1">
      <c r="A17" s="9" t="s">
        <v>53</v>
      </c>
      <c r="B17" s="9">
        <v>0.8763598721219369</v>
      </c>
      <c r="C17" s="9">
        <v>0.03810181594188706</v>
      </c>
      <c r="D17" s="9">
        <v>23.000475186236848</v>
      </c>
      <c r="E17" s="9">
        <v>2.2501891229797E-17</v>
      </c>
      <c r="F17" s="9">
        <v>0.7975402606029663</v>
      </c>
      <c r="G17" s="9">
        <v>0.9551794836409074</v>
      </c>
      <c r="H17" s="9">
        <v>0.7975402606029663</v>
      </c>
      <c r="I17" s="9">
        <v>0.9551794836409074</v>
      </c>
    </row>
    <row r="18" ht="14.25" customHeight="1">
      <c r="A18" s="9" t="s">
        <v>54</v>
      </c>
      <c r="B18" s="9">
        <v>-0.0017558499668631096</v>
      </c>
      <c r="C18" s="9">
        <v>5.983434609432079E-4</v>
      </c>
      <c r="D18" s="9">
        <v>-2.934518519004534</v>
      </c>
      <c r="E18" s="9">
        <v>0.007448494142220116</v>
      </c>
      <c r="F18" s="9">
        <v>-0.0029936177209877496</v>
      </c>
      <c r="G18" s="9">
        <v>-5.180822127384696E-4</v>
      </c>
      <c r="H18" s="9">
        <v>-0.0029936177209877496</v>
      </c>
      <c r="I18" s="9">
        <v>-5.180822127384696E-4</v>
      </c>
    </row>
    <row r="19" ht="14.25" customHeight="1">
      <c r="A19" s="8" t="s">
        <v>145</v>
      </c>
      <c r="B19" s="9">
        <v>-1.2157783726148792</v>
      </c>
      <c r="C19" s="9">
        <v>0.11764139866666484</v>
      </c>
      <c r="D19" s="9">
        <v>-10.334613379255794</v>
      </c>
      <c r="E19" s="9">
        <v>4.0934113843313103E-10</v>
      </c>
      <c r="F19" s="9">
        <v>-1.4591381472670168</v>
      </c>
      <c r="G19" s="9">
        <v>-0.9724185979627415</v>
      </c>
      <c r="H19" s="9">
        <v>-1.4591381472670168</v>
      </c>
      <c r="I19" s="9">
        <v>-0.9724185979627415</v>
      </c>
    </row>
    <row r="20" ht="14.25" customHeight="1">
      <c r="A20" s="8" t="s">
        <v>146</v>
      </c>
      <c r="B20" s="9">
        <v>0.030761856613454586</v>
      </c>
      <c r="C20" s="9">
        <v>0.03482137041681128</v>
      </c>
      <c r="D20" s="9">
        <v>0.883418896075474</v>
      </c>
      <c r="E20" s="9">
        <v>0.3861510892079548</v>
      </c>
      <c r="F20" s="9">
        <v>-0.0412716363045028</v>
      </c>
      <c r="G20" s="9">
        <v>0.10279534953141196</v>
      </c>
      <c r="H20" s="9">
        <v>-0.0412716363045028</v>
      </c>
      <c r="I20" s="9">
        <v>0.10279534953141196</v>
      </c>
    </row>
    <row r="21" ht="14.25" customHeight="1">
      <c r="A21" s="61" t="s">
        <v>147</v>
      </c>
      <c r="B21" s="56">
        <v>-0.378031463678462</v>
      </c>
      <c r="C21" s="56">
        <v>0.3133872386808171</v>
      </c>
      <c r="D21" s="56">
        <v>-1.2062758690167492</v>
      </c>
      <c r="E21" s="56">
        <v>0.2399732360636741</v>
      </c>
      <c r="F21" s="56">
        <v>-1.0263223599837452</v>
      </c>
      <c r="G21" s="56">
        <v>0.2702594326268212</v>
      </c>
      <c r="H21" s="56">
        <v>-1.0263223599837452</v>
      </c>
      <c r="I21" s="56">
        <v>0.2702594326268212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